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d869ef11e9b0ff/Документи/1_ANRCETI_Statistica/Metod_Statistica/Formulare Publicate/"/>
    </mc:Choice>
  </mc:AlternateContent>
  <xr:revisionPtr revIDLastSave="0" documentId="8_{B8B74989-3BE4-4475-A451-AB12A9A2297E}" xr6:coauthVersionLast="47" xr6:coauthVersionMax="47" xr10:uidLastSave="{00000000-0000-0000-0000-000000000000}"/>
  <bookViews>
    <workbookView xWindow="2130" yWindow="795" windowWidth="24090" windowHeight="14145" xr2:uid="{8E7E9DF8-A6C3-4729-99BB-62109D204048}"/>
  </bookViews>
  <sheets>
    <sheet name="CUPRINS" sheetId="2" r:id="rId1"/>
    <sheet name="CE1_Nr.0" sheetId="3" r:id="rId2"/>
    <sheet name="CE1_Nr.1" sheetId="4" r:id="rId3"/>
    <sheet name="CE1_Nr.2" sheetId="5" r:id="rId4"/>
    <sheet name="CE1_Nr.3" sheetId="6" r:id="rId5"/>
    <sheet name="CE1_Nr.4" sheetId="7" r:id="rId6"/>
    <sheet name="CE1_Nr.5" sheetId="8" r:id="rId7"/>
    <sheet name="CE1_Nr.6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11" i="9"/>
  <c r="D36" i="8"/>
  <c r="D30" i="8"/>
  <c r="G21" i="8"/>
  <c r="F21" i="8"/>
  <c r="G18" i="8"/>
  <c r="F18" i="8"/>
  <c r="D16" i="8"/>
  <c r="C16" i="8"/>
  <c r="D10" i="8"/>
  <c r="C10" i="8"/>
  <c r="C9" i="8" s="1"/>
  <c r="D9" i="8"/>
  <c r="D8" i="8"/>
  <c r="D28" i="7"/>
  <c r="C28" i="7"/>
  <c r="D23" i="7"/>
  <c r="C23" i="7"/>
  <c r="D20" i="7"/>
  <c r="C20" i="7"/>
  <c r="D17" i="7"/>
  <c r="C17" i="7"/>
  <c r="D14" i="7"/>
  <c r="C14" i="7"/>
  <c r="D13" i="7"/>
  <c r="D9" i="7" s="1"/>
  <c r="D8" i="7" s="1"/>
  <c r="D18" i="4" s="1"/>
  <c r="C13" i="7"/>
  <c r="F28" i="6"/>
  <c r="F27" i="6"/>
  <c r="F26" i="6"/>
  <c r="F25" i="6"/>
  <c r="F24" i="6"/>
  <c r="F23" i="6"/>
  <c r="F22" i="6"/>
  <c r="E21" i="6"/>
  <c r="D21" i="6"/>
  <c r="F21" i="6" s="1"/>
  <c r="F19" i="6"/>
  <c r="F15" i="6" s="1"/>
  <c r="F18" i="6"/>
  <c r="F17" i="6"/>
  <c r="F16" i="6"/>
  <c r="E15" i="6"/>
  <c r="D15" i="6"/>
  <c r="F13" i="6"/>
  <c r="F12" i="6"/>
  <c r="F11" i="6"/>
  <c r="F10" i="6"/>
  <c r="E9" i="6"/>
  <c r="D9" i="6"/>
  <c r="F68" i="5"/>
  <c r="F66" i="5"/>
  <c r="F65" i="5"/>
  <c r="F64" i="5"/>
  <c r="F63" i="5"/>
  <c r="F62" i="5"/>
  <c r="F61" i="5"/>
  <c r="E60" i="5"/>
  <c r="D60" i="5"/>
  <c r="F60" i="5" s="1"/>
  <c r="F58" i="5"/>
  <c r="F57" i="5"/>
  <c r="F56" i="5"/>
  <c r="F55" i="5"/>
  <c r="E54" i="5"/>
  <c r="F54" i="5" s="1"/>
  <c r="D54" i="5"/>
  <c r="F53" i="5"/>
  <c r="F52" i="5"/>
  <c r="F51" i="5"/>
  <c r="F50" i="5"/>
  <c r="F49" i="5"/>
  <c r="F48" i="5"/>
  <c r="F47" i="5"/>
  <c r="E46" i="5"/>
  <c r="D46" i="5"/>
  <c r="F46" i="5" s="1"/>
  <c r="F45" i="5"/>
  <c r="F44" i="5"/>
  <c r="F43" i="5"/>
  <c r="F42" i="5"/>
  <c r="F41" i="5"/>
  <c r="F40" i="5"/>
  <c r="F39" i="5"/>
  <c r="E38" i="5"/>
  <c r="D38" i="5"/>
  <c r="F38" i="5" s="1"/>
  <c r="F37" i="5"/>
  <c r="F36" i="5"/>
  <c r="F35" i="5"/>
  <c r="F34" i="5"/>
  <c r="F33" i="5"/>
  <c r="F32" i="5"/>
  <c r="F31" i="5"/>
  <c r="F30" i="5"/>
  <c r="F29" i="5"/>
  <c r="F28" i="5"/>
  <c r="E27" i="5"/>
  <c r="D27" i="5"/>
  <c r="F27" i="5" s="1"/>
  <c r="F26" i="5"/>
  <c r="E25" i="5"/>
  <c r="D25" i="5"/>
  <c r="F25" i="5" s="1"/>
  <c r="F23" i="5"/>
  <c r="F22" i="5"/>
  <c r="F21" i="5"/>
  <c r="F20" i="5"/>
  <c r="F19" i="5"/>
  <c r="F18" i="5"/>
  <c r="F17" i="5"/>
  <c r="E16" i="5"/>
  <c r="D16" i="5"/>
  <c r="F16" i="5" s="1"/>
  <c r="F15" i="5"/>
  <c r="F14" i="5"/>
  <c r="F13" i="5"/>
  <c r="F12" i="5"/>
  <c r="F11" i="5"/>
  <c r="F10" i="5"/>
  <c r="E9" i="5"/>
  <c r="D9" i="5"/>
  <c r="F9" i="5" s="1"/>
  <c r="D10" i="4" s="1"/>
  <c r="D30" i="4"/>
  <c r="D23" i="4"/>
  <c r="D15" i="4"/>
  <c r="F9" i="6" l="1"/>
  <c r="D11" i="4" s="1"/>
  <c r="D9" i="4" s="1"/>
  <c r="D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Valeriu</author>
  </authors>
  <commentList>
    <comment ref="B10" authorId="0" shapeId="0" xr:uid="{07211D43-D29E-4CC9-B977-9CC05DBAFE53}">
      <text>
        <r>
          <rPr>
            <sz val="9"/>
            <color indexed="81"/>
            <rFont val="Tahoma"/>
            <family val="2"/>
          </rPr>
          <t>Indicati doar denumirea fara ghilimele sau alte semne de punctuatie.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D16" authorId="0" shapeId="0" xr:uid="{D9644173-308B-4E99-B211-661EBE61FBD1}">
      <text>
        <r>
          <rPr>
            <b/>
            <sz val="9"/>
            <color indexed="81"/>
            <rFont val="Times New Roman"/>
            <family val="1"/>
            <charset val="238"/>
          </rPr>
          <t>= ID 1.1.3.1 din CE2_Nr.1</t>
        </r>
      </text>
    </comment>
    <comment ref="D17" authorId="0" shapeId="0" xr:uid="{1FA9590A-CEDF-4EE0-8BE0-4AF350DEF3B6}">
      <text>
        <r>
          <rPr>
            <b/>
            <sz val="9"/>
            <color indexed="81"/>
            <rFont val="Times New Roman"/>
            <family val="1"/>
            <charset val="238"/>
          </rPr>
          <t>=ID 1.1.3.2 din CE2_Nr.1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D9" authorId="0" shapeId="0" xr:uid="{D8BF0048-1DED-43E8-9258-0B665F7FC063}">
      <text>
        <r>
          <rPr>
            <b/>
            <sz val="9"/>
            <color indexed="81"/>
            <rFont val="Tahoma"/>
            <family val="2"/>
            <charset val="238"/>
          </rPr>
          <t>Dacă 2.1&gt;0, atunci și 2.3&gt;0, altfel este nevalid.</t>
        </r>
      </text>
    </comment>
    <comment ref="E9" authorId="0" shapeId="0" xr:uid="{35ACA30A-15CB-4B8A-9A35-74B28B80E5EA}">
      <text>
        <r>
          <rPr>
            <b/>
            <sz val="9"/>
            <color indexed="81"/>
            <rFont val="Tahoma"/>
            <family val="2"/>
            <charset val="238"/>
          </rPr>
          <t>Dacă 2.1&gt;0, atunci și 2.3&gt;0, altfel este nevalid.</t>
        </r>
      </text>
    </comment>
    <comment ref="D17" authorId="0" shapeId="0" xr:uid="{77BC67DB-2015-43DC-AD2A-3B2643F0B806}">
      <text>
        <r>
          <rPr>
            <b/>
            <sz val="9"/>
            <color indexed="81"/>
            <rFont val="Tahoma"/>
            <family val="2"/>
            <charset val="238"/>
          </rPr>
          <t>Dacă 2.2.1&gt;0, atunci și 2.5.1 &gt;0, altfel este nevalid.</t>
        </r>
      </text>
    </comment>
    <comment ref="E17" authorId="0" shapeId="0" xr:uid="{92C95ED7-E317-4B04-9354-C7B1483FC455}">
      <text>
        <r>
          <rPr>
            <b/>
            <sz val="9"/>
            <color indexed="81"/>
            <rFont val="Tahoma"/>
            <family val="2"/>
            <charset val="238"/>
          </rPr>
          <t>Dacă 2.2.1&gt;0, atunci și 2.5.1 &gt;0, altfel este nevalid.</t>
        </r>
      </text>
    </comment>
    <comment ref="D18" authorId="0" shapeId="0" xr:uid="{48E8B8FB-224E-4D83-9041-869A78F9A281}">
      <text>
        <r>
          <rPr>
            <b/>
            <sz val="9"/>
            <color indexed="81"/>
            <rFont val="Tahoma"/>
            <family val="2"/>
            <charset val="238"/>
          </rPr>
          <t>Dacă 2.2.2&gt;0, atunci și 2.5.2 &gt;0, altfel este nevalid.</t>
        </r>
      </text>
    </comment>
    <comment ref="E18" authorId="0" shapeId="0" xr:uid="{4F538CDC-E5A6-43EB-9FE8-0D9518F9FA81}">
      <text>
        <r>
          <rPr>
            <b/>
            <sz val="9"/>
            <color indexed="81"/>
            <rFont val="Tahoma"/>
            <family val="2"/>
            <charset val="238"/>
          </rPr>
          <t>Dacă 2.2.2&gt;0, atunci și 2.5.2 &gt;0, altfel este nevalid.</t>
        </r>
      </text>
    </comment>
    <comment ref="D19" authorId="0" shapeId="0" xr:uid="{2652C503-7853-41E9-ADAA-669773642F0B}">
      <text>
        <r>
          <rPr>
            <b/>
            <sz val="9"/>
            <color indexed="81"/>
            <rFont val="Tahoma"/>
            <family val="2"/>
            <charset val="238"/>
          </rPr>
          <t>Dacă 2.2.3&gt;0, atunci și 2.5.3 &gt;0, altfel este nevalid.</t>
        </r>
      </text>
    </comment>
    <comment ref="E19" authorId="0" shapeId="0" xr:uid="{06DCE8CA-44F9-4EEE-8F95-02CC6BD3290B}">
      <text>
        <r>
          <rPr>
            <b/>
            <sz val="9"/>
            <color indexed="81"/>
            <rFont val="Tahoma"/>
            <family val="2"/>
            <charset val="238"/>
          </rPr>
          <t>Dacă 2.2.3&gt;0, atunci și 2.5.3 &gt;0, altfel este nevalid.</t>
        </r>
      </text>
    </comment>
    <comment ref="D20" authorId="0" shapeId="0" xr:uid="{5CBF09CE-28E3-49B2-A619-E29FD392A14B}">
      <text>
        <r>
          <rPr>
            <b/>
            <sz val="9"/>
            <color indexed="81"/>
            <rFont val="Tahoma"/>
            <family val="2"/>
            <charset val="238"/>
          </rPr>
          <t>Dacă 2.2.4&gt;0, atunci și 2.5.4 &gt;0, altfel este nevalid.</t>
        </r>
      </text>
    </comment>
    <comment ref="E20" authorId="0" shapeId="0" xr:uid="{393106F2-EFD7-4922-8BCF-03ED1EA6D057}">
      <text>
        <r>
          <rPr>
            <b/>
            <sz val="9"/>
            <color indexed="81"/>
            <rFont val="Tahoma"/>
            <family val="2"/>
            <charset val="238"/>
          </rPr>
          <t>Dacă 2.2.4&gt;0, atunci și 2.5.4 &gt;0, altfel este nevalid.</t>
        </r>
      </text>
    </comment>
    <comment ref="D21" authorId="0" shapeId="0" xr:uid="{7CA0B374-84CB-494B-A77E-5804D445E3E4}">
      <text>
        <r>
          <rPr>
            <b/>
            <sz val="9"/>
            <color indexed="81"/>
            <rFont val="Tahoma"/>
            <family val="2"/>
            <charset val="238"/>
          </rPr>
          <t>Dacă 2.2.5&gt;0, atunci și 2.5.5 &gt;0, altfel este nevalid.</t>
        </r>
      </text>
    </comment>
    <comment ref="E21" authorId="0" shapeId="0" xr:uid="{05C74EC4-131B-43EA-944E-25BF1BC3C436}">
      <text>
        <r>
          <rPr>
            <b/>
            <sz val="9"/>
            <color indexed="81"/>
            <rFont val="Tahoma"/>
            <family val="2"/>
            <charset val="238"/>
          </rPr>
          <t>Dacă 2.2.5&gt;0, atunci și 2.5.5 &gt;0, altfel este nevalid.</t>
        </r>
      </text>
    </comment>
    <comment ref="D22" authorId="0" shapeId="0" xr:uid="{4AC72C16-7F6E-40C6-A0C5-7E0A4BA812D1}">
      <text>
        <r>
          <rPr>
            <b/>
            <sz val="9"/>
            <color indexed="81"/>
            <rFont val="Tahoma"/>
            <family val="2"/>
            <charset val="238"/>
          </rPr>
          <t>Dacă 2.2.6&gt;0, atunci și 2.5.6 &gt;0, altfel este nevalid.</t>
        </r>
      </text>
    </comment>
    <comment ref="E22" authorId="0" shapeId="0" xr:uid="{370E0BFF-C46C-4CCC-B5FE-ECCC3FD3F433}">
      <text>
        <r>
          <rPr>
            <b/>
            <sz val="9"/>
            <color indexed="81"/>
            <rFont val="Tahoma"/>
            <family val="2"/>
            <charset val="238"/>
          </rPr>
          <t>Dacă 2.2.6&gt;0, atunci și 2.5.6 &gt;0, altfel este nevalid.</t>
        </r>
      </text>
    </comment>
    <comment ref="D23" authorId="0" shapeId="0" xr:uid="{2EB5A876-0A7E-4CEC-A6DC-6ECEA410B875}">
      <text>
        <r>
          <rPr>
            <b/>
            <sz val="9"/>
            <color indexed="81"/>
            <rFont val="Tahoma"/>
            <family val="2"/>
            <charset val="238"/>
          </rPr>
          <t>Dacă 2.2.7&gt;0, atunci și 2.5.7 &gt;0, altfel este nevalid.</t>
        </r>
      </text>
    </comment>
    <comment ref="E23" authorId="0" shapeId="0" xr:uid="{9DBA1560-68A1-40C2-9C53-6536AB7DE5EB}">
      <text>
        <r>
          <rPr>
            <b/>
            <sz val="9"/>
            <color indexed="81"/>
            <rFont val="Tahoma"/>
            <family val="2"/>
            <charset val="238"/>
          </rPr>
          <t>Dacă 2.2.7&gt;0, atunci și 2.5.7 &gt;0, altfel este nevalid.</t>
        </r>
      </text>
    </comment>
    <comment ref="D25" authorId="0" shapeId="0" xr:uid="{F863E10F-D0E0-4436-9F98-14FD8A12717A}">
      <text>
        <r>
          <rPr>
            <b/>
            <sz val="9"/>
            <color indexed="81"/>
            <rFont val="Tahoma"/>
            <family val="2"/>
            <charset val="238"/>
          </rPr>
          <t>Dacă 2.3&gt;0, atunci și 2.1&gt;0, altfel este nevalid.</t>
        </r>
      </text>
    </comment>
    <comment ref="E25" authorId="0" shapeId="0" xr:uid="{B4B94529-2FCC-41AA-9BBD-70C25AA13012}">
      <text>
        <r>
          <rPr>
            <b/>
            <sz val="9"/>
            <color indexed="81"/>
            <rFont val="Tahoma"/>
            <family val="2"/>
            <charset val="238"/>
          </rPr>
          <t>Dacă 2.3&gt;0, atunci și 2.1&gt;0, altfel este nevalid.</t>
        </r>
      </text>
    </comment>
    <comment ref="D38" authorId="0" shapeId="0" xr:uid="{0E56C7E7-CB13-472A-A74C-37D1367C54A3}">
      <text>
        <r>
          <rPr>
            <b/>
            <sz val="9"/>
            <color indexed="81"/>
            <rFont val="Times New Roman"/>
            <family val="1"/>
            <charset val="238"/>
          </rPr>
          <t>=rd. 2.3, col. 4</t>
        </r>
      </text>
    </comment>
    <comment ref="E38" authorId="0" shapeId="0" xr:uid="{6B84F9E1-9916-4D00-BF25-653A186A7C3C}">
      <text>
        <r>
          <rPr>
            <b/>
            <sz val="9"/>
            <color indexed="81"/>
            <rFont val="Times New Roman"/>
            <family val="1"/>
            <charset val="238"/>
          </rPr>
          <t>= rd. 2.3, col. 5</t>
        </r>
      </text>
    </comment>
    <comment ref="D46" authorId="0" shapeId="0" xr:uid="{AB15478B-6B28-4739-8539-259384A7789B}">
      <text>
        <r>
          <rPr>
            <b/>
            <sz val="9"/>
            <color indexed="81"/>
            <rFont val="Times New Roman"/>
            <family val="1"/>
            <charset val="238"/>
          </rPr>
          <t>&lt;= rd. 2.3, col. 4</t>
        </r>
      </text>
    </comment>
    <comment ref="E46" authorId="0" shapeId="0" xr:uid="{DAD0E422-1AE7-4DCB-90BD-8C8AF5AE56CE}">
      <text>
        <r>
          <rPr>
            <b/>
            <sz val="9"/>
            <color indexed="81"/>
            <rFont val="Times New Roman"/>
            <family val="1"/>
            <charset val="238"/>
          </rPr>
          <t>&lt;= rd. 2.3, col. 5</t>
        </r>
      </text>
    </comment>
    <comment ref="D47" authorId="0" shapeId="0" xr:uid="{21577668-6F49-4871-A2CA-AE733B812B82}">
      <text>
        <r>
          <rPr>
            <b/>
            <sz val="9"/>
            <color indexed="81"/>
            <rFont val="Tahoma"/>
            <family val="2"/>
            <charset val="238"/>
          </rPr>
          <t>Dacă 2.5.1&gt;0, atunci și 2.2.1 &gt;0, altfel este nevalid.</t>
        </r>
      </text>
    </comment>
    <comment ref="E47" authorId="0" shapeId="0" xr:uid="{4DC1C575-7737-41EC-A03F-606D42B5FD79}">
      <text>
        <r>
          <rPr>
            <b/>
            <sz val="9"/>
            <color indexed="81"/>
            <rFont val="Tahoma"/>
            <family val="2"/>
            <charset val="238"/>
          </rPr>
          <t>Dacă 2.5.1&gt;0, atunci și 2.2.1 &gt;0, altfel este nevalid.</t>
        </r>
      </text>
    </comment>
    <comment ref="D48" authorId="0" shapeId="0" xr:uid="{4E638801-CD34-46E2-9E6E-2143C039A654}">
      <text>
        <r>
          <rPr>
            <b/>
            <sz val="9"/>
            <color indexed="81"/>
            <rFont val="Tahoma"/>
            <family val="2"/>
            <charset val="238"/>
          </rPr>
          <t>Dacă 2.5.2&gt;0, atunci și 2.2.2 &gt;0, altfel este nevalid.</t>
        </r>
      </text>
    </comment>
    <comment ref="E48" authorId="0" shapeId="0" xr:uid="{905A3559-A35A-4A03-9B93-A8325527BE5B}">
      <text>
        <r>
          <rPr>
            <b/>
            <sz val="9"/>
            <color indexed="81"/>
            <rFont val="Tahoma"/>
            <family val="2"/>
            <charset val="238"/>
          </rPr>
          <t>Dacă 2.5.2&gt;0, atunci și 2.2.2 &gt;0, altfel este nevalid.</t>
        </r>
      </text>
    </comment>
    <comment ref="D49" authorId="0" shapeId="0" xr:uid="{CEF8DF14-7732-4B94-9840-E61BFE0CB9F2}">
      <text>
        <r>
          <rPr>
            <b/>
            <sz val="9"/>
            <color indexed="81"/>
            <rFont val="Tahoma"/>
            <family val="2"/>
            <charset val="238"/>
          </rPr>
          <t>Dacă 2.5.3&gt;0, atunci și 2.2.3 &gt;0, altfel este nevalid.</t>
        </r>
      </text>
    </comment>
    <comment ref="E49" authorId="0" shapeId="0" xr:uid="{ED33FC41-089D-413C-9A29-E0A2AA3A4CAA}">
      <text>
        <r>
          <rPr>
            <b/>
            <sz val="9"/>
            <color indexed="81"/>
            <rFont val="Tahoma"/>
            <family val="2"/>
            <charset val="238"/>
          </rPr>
          <t>Dacă 2.5.3&gt;0, atunci și 2.2.3 &gt;0, altfel este nevalid.</t>
        </r>
      </text>
    </comment>
    <comment ref="D50" authorId="0" shapeId="0" xr:uid="{1D6565F3-4592-46D9-BC75-60FC36C898E9}">
      <text>
        <r>
          <rPr>
            <b/>
            <sz val="9"/>
            <color indexed="81"/>
            <rFont val="Tahoma"/>
            <family val="2"/>
            <charset val="238"/>
          </rPr>
          <t>Dacă 2.5.4&gt;0, atunci și 2.2.4 &gt;0, altfel este nevalid.</t>
        </r>
      </text>
    </comment>
    <comment ref="E50" authorId="0" shapeId="0" xr:uid="{5635B1C0-738D-4D49-AA4B-0A4C3890708B}">
      <text>
        <r>
          <rPr>
            <b/>
            <sz val="9"/>
            <color indexed="81"/>
            <rFont val="Tahoma"/>
            <family val="2"/>
            <charset val="238"/>
          </rPr>
          <t>Dacă 2.5.4&gt;0, atunci și 2.2.4 &gt;0, altfel este nevalid.</t>
        </r>
      </text>
    </comment>
    <comment ref="D51" authorId="0" shapeId="0" xr:uid="{4521DDC2-FD54-40D7-9B21-5EA6863E0D95}">
      <text>
        <r>
          <rPr>
            <b/>
            <sz val="9"/>
            <color indexed="81"/>
            <rFont val="Tahoma"/>
            <family val="2"/>
            <charset val="238"/>
          </rPr>
          <t>Dacă 2.5.5&gt;0, atunci și 2.2.5 &gt;0, altfel este nevalid.</t>
        </r>
      </text>
    </comment>
    <comment ref="E51" authorId="0" shapeId="0" xr:uid="{BA63F0E1-6F6C-44A1-9C15-1CB111A09DCF}">
      <text>
        <r>
          <rPr>
            <b/>
            <sz val="9"/>
            <color indexed="81"/>
            <rFont val="Tahoma"/>
            <family val="2"/>
            <charset val="238"/>
          </rPr>
          <t>Dacă 2.5.5&gt;0, atunci și 2.2.5 &gt;0, altfel este nevalid.</t>
        </r>
      </text>
    </comment>
    <comment ref="D52" authorId="0" shapeId="0" xr:uid="{BD153B6C-2864-414E-A27D-6115757A98D8}">
      <text>
        <r>
          <rPr>
            <b/>
            <sz val="9"/>
            <color indexed="81"/>
            <rFont val="Tahoma"/>
            <family val="2"/>
            <charset val="238"/>
          </rPr>
          <t>Dacă 2.5.6&gt;0, atunci și 2.2.6 &gt;0, altfel este nevalid.</t>
        </r>
      </text>
    </comment>
    <comment ref="E52" authorId="0" shapeId="0" xr:uid="{C81FA1B1-56EF-4B91-93AF-F67290C8FDDA}">
      <text>
        <r>
          <rPr>
            <b/>
            <sz val="9"/>
            <color indexed="81"/>
            <rFont val="Tahoma"/>
            <family val="2"/>
            <charset val="238"/>
          </rPr>
          <t>Dacă 2.5.6&gt;0, atunci și 2.2.6 &gt;0, altfel este nevalid.</t>
        </r>
      </text>
    </comment>
    <comment ref="D53" authorId="0" shapeId="0" xr:uid="{F14A031E-788A-449B-913E-6410DA015AAA}">
      <text>
        <r>
          <rPr>
            <b/>
            <sz val="9"/>
            <color indexed="81"/>
            <rFont val="Tahoma"/>
            <family val="2"/>
            <charset val="238"/>
          </rPr>
          <t>Dacă 2.5.7&gt;0, atunci și 2.2.7 &gt;0, altfel este nevalid.</t>
        </r>
      </text>
    </comment>
    <comment ref="E53" authorId="0" shapeId="0" xr:uid="{3310185E-0865-494B-A5F6-C341EA4AD956}">
      <text>
        <r>
          <rPr>
            <b/>
            <sz val="9"/>
            <color indexed="81"/>
            <rFont val="Tahoma"/>
            <family val="2"/>
            <charset val="238"/>
          </rPr>
          <t>Dacă 2.5.7&gt;0, atunci și 2.2.7 &gt;0, altfel este nevalid.</t>
        </r>
      </text>
    </comment>
    <comment ref="D60" authorId="0" shapeId="0" xr:uid="{D9C01CAF-5936-4D21-8761-96DD90B5425C}">
      <text>
        <r>
          <rPr>
            <b/>
            <sz val="9"/>
            <color indexed="81"/>
            <rFont val="Tahoma"/>
            <family val="2"/>
            <charset val="238"/>
          </rPr>
          <t>Dacă 2.3&gt;0, atunci și 2.7 &gt;0, altfel este nevalid.</t>
        </r>
      </text>
    </comment>
    <comment ref="E60" authorId="0" shapeId="0" xr:uid="{AD9A74AD-8665-4897-B713-3A2DA6511044}">
      <text>
        <r>
          <rPr>
            <b/>
            <sz val="9"/>
            <color indexed="81"/>
            <rFont val="Tahoma"/>
            <family val="2"/>
            <charset val="238"/>
          </rPr>
          <t>Dacă 2.3&gt;0, atunci și 2.7 &gt;0, altfel este nevalid.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D25" authorId="0" shapeId="0" xr:uid="{2D70A43D-8EC1-4B5D-9DE6-648D5B4C5A8B}">
      <text>
        <r>
          <rPr>
            <b/>
            <sz val="9"/>
            <color indexed="81"/>
            <rFont val="Times New Roman"/>
            <family val="1"/>
            <charset val="238"/>
          </rPr>
          <t>&lt;= rd. 3.3.3 col. 4</t>
        </r>
      </text>
    </comment>
    <comment ref="E25" authorId="0" shapeId="0" xr:uid="{66C17767-70B8-4F17-8BE1-7738ACAF76AF}">
      <text>
        <r>
          <rPr>
            <b/>
            <sz val="9"/>
            <color indexed="81"/>
            <rFont val="Times New Roman"/>
            <family val="1"/>
            <charset val="238"/>
          </rPr>
          <t>&lt;=rd. 3.3.3 col.5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C14" authorId="0" shapeId="0" xr:uid="{E42439D9-39D7-4610-9BF5-F64D35C9C0B8}">
      <text>
        <r>
          <rPr>
            <b/>
            <sz val="9"/>
            <color indexed="81"/>
            <rFont val="Times New Roman"/>
            <family val="1"/>
            <charset val="238"/>
          </rPr>
          <t>&lt;= rd. 5.3.3 col.3</t>
        </r>
      </text>
    </comment>
    <comment ref="D14" authorId="0" shapeId="0" xr:uid="{13208730-55AB-4B5F-8505-5E92B80193AC}">
      <text>
        <r>
          <rPr>
            <b/>
            <sz val="9"/>
            <color indexed="81"/>
            <rFont val="Times New Roman"/>
            <family val="1"/>
            <charset val="238"/>
          </rPr>
          <t>&lt;=rd. 5.3.3 col.4</t>
        </r>
      </text>
    </comment>
    <comment ref="C18" authorId="0" shapeId="0" xr:uid="{FB639FA7-2824-4ADA-BBD1-88BDC6CDF70D}">
      <text>
        <r>
          <rPr>
            <b/>
            <sz val="9"/>
            <color indexed="81"/>
            <rFont val="Tahoma"/>
            <family val="2"/>
          </rPr>
          <t>&gt;= rd.5.4.2.1+rd.5.4.2.2 col.3</t>
        </r>
      </text>
    </comment>
    <comment ref="D18" authorId="0" shapeId="0" xr:uid="{A452DA28-9933-4595-82CD-D740280B1CF6}">
      <text>
        <r>
          <rPr>
            <b/>
            <sz val="9"/>
            <color indexed="81"/>
            <rFont val="Tahoma"/>
            <family val="2"/>
          </rPr>
          <t>&gt;= rd.5.4.2.1+rd.5.4.2.2 col.4</t>
        </r>
      </text>
    </comment>
    <comment ref="C21" authorId="0" shapeId="0" xr:uid="{EF22F284-5C37-4193-8060-3161FA441965}">
      <text>
        <r>
          <rPr>
            <b/>
            <sz val="9"/>
            <color indexed="81"/>
            <rFont val="Tahoma"/>
            <family val="2"/>
            <charset val="238"/>
          </rPr>
          <t>&gt;= rd.5.4.3.1+rd.5.4.3.2 col.3</t>
        </r>
      </text>
    </comment>
    <comment ref="D21" authorId="0" shapeId="0" xr:uid="{523F2C98-9373-43F3-A090-028802BE9CAB}">
      <text>
        <r>
          <rPr>
            <b/>
            <sz val="9"/>
            <color indexed="81"/>
            <rFont val="Tahoma"/>
            <family val="2"/>
            <charset val="238"/>
          </rPr>
          <t>&gt;= rd.5.4.3.1+rd.5.4.3.2 col.4</t>
        </r>
      </text>
    </comment>
  </commentList>
</comments>
</file>

<file path=xl/sharedStrings.xml><?xml version="1.0" encoding="utf-8"?>
<sst xmlns="http://schemas.openxmlformats.org/spreadsheetml/2006/main" count="591" uniqueCount="410">
  <si>
    <t>Raportul statistic CE-1 „Rețele fixe operate, servicii fixe și audiovizuale”</t>
  </si>
  <si>
    <t>Codul formularului</t>
  </si>
  <si>
    <t>Denumirea formularului din cadrul raportului statistic</t>
  </si>
  <si>
    <t>Termenul de prezentare</t>
  </si>
  <si>
    <t>CE1_Nr.0</t>
  </si>
  <si>
    <t>IDENTIFICAREA FURNIZORULUI</t>
  </si>
  <si>
    <t>trimestrial/anual</t>
  </si>
  <si>
    <t>Formularul este prezentat în decurs de 45 zile de la încheierea perioadei de raportare.</t>
  </si>
  <si>
    <t>CE1_Nr.1</t>
  </si>
  <si>
    <t>VENITURI TOTALE, INVESTIȚII ȘI DATE PRIVIND PERSONALUL</t>
  </si>
  <si>
    <t>CE1_Nr.2</t>
  </si>
  <si>
    <t xml:space="preserve">SERVICII DE INTERNET ȘI CAPACITĂȚI CU AMĂNUNTUL PRESTATE LA PUNCTE FIXE </t>
  </si>
  <si>
    <t>CE1_Nr.3</t>
  </si>
  <si>
    <t>SERVICII INTERPERSONALE FURNIZATE LA PUNCTE FIXE ȘI INDEPENDENTE DE LOCAȚIE</t>
  </si>
  <si>
    <t>CE1_Nr.4</t>
  </si>
  <si>
    <t>SERVICII TV MULTICANAL</t>
  </si>
  <si>
    <t>CE1_Nr.5</t>
  </si>
  <si>
    <t>SERVICII CU RIDICATA DE REȚELE FIXE TERESTRE</t>
  </si>
  <si>
    <t>CE1_Nr.6</t>
  </si>
  <si>
    <t>INFRASTRUCTURA DE REȚEA FIXĂ</t>
  </si>
  <si>
    <t>anual</t>
  </si>
  <si>
    <t>IMPORTANT !!!</t>
  </si>
  <si>
    <t>Unele celule din cadrul formularelor includ formule de verificare, care pot fi vizualizate/consultate în cadrul notelor atașate la acestea.</t>
  </si>
  <si>
    <t>În cazul în care celula este inserată în culoarea roșie, atunci este necesar de revizuit datele statistice prezentate, consultând nota atașată.</t>
  </si>
  <si>
    <t>Formulare &gt;</t>
  </si>
  <si>
    <t>Anul:</t>
  </si>
  <si>
    <t>Trimestrul:</t>
  </si>
  <si>
    <t>Denumirea furnizorului:</t>
  </si>
  <si>
    <t>Forma juridica:</t>
  </si>
  <si>
    <t>S.R.L</t>
  </si>
  <si>
    <t>IDNO:</t>
  </si>
  <si>
    <t>Adresa juridică:</t>
  </si>
  <si>
    <t>Adresa poștală:</t>
  </si>
  <si>
    <t>Date de contact:</t>
  </si>
  <si>
    <t>Postul ocupat</t>
  </si>
  <si>
    <t>Nume, prenume</t>
  </si>
  <si>
    <t>Tel. fix</t>
  </si>
  <si>
    <t>Tel. mobil</t>
  </si>
  <si>
    <t>e-mail</t>
  </si>
  <si>
    <t>web-page</t>
  </si>
  <si>
    <t>Administrator/director executiv:</t>
  </si>
  <si>
    <t>Contabil șef:</t>
  </si>
  <si>
    <t>×</t>
  </si>
  <si>
    <t>Executor:</t>
  </si>
  <si>
    <t>ID rd.</t>
  </si>
  <si>
    <t>INDICATORI</t>
  </si>
  <si>
    <t>Unitatea de măsură</t>
  </si>
  <si>
    <t>Valoarea</t>
  </si>
  <si>
    <t>Mențiuni</t>
  </si>
  <si>
    <t>1</t>
  </si>
  <si>
    <t>VENITURI TOTALE</t>
  </si>
  <si>
    <t>1.1</t>
  </si>
  <si>
    <t>VENITURI TOTALE din servicii de comunicații electronice:</t>
  </si>
  <si>
    <t>lei</t>
  </si>
  <si>
    <t>1.1.1</t>
  </si>
  <si>
    <t>Venit cu amănuntul din furnizare de reţele fixe, din care:</t>
  </si>
  <si>
    <t>1.1.1.1</t>
  </si>
  <si>
    <t>Venit din furnizare de servicii de acces la Internet fix</t>
  </si>
  <si>
    <t>1.1.1.2</t>
  </si>
  <si>
    <t xml:space="preserve">Venit din furnizare de servicii de telefonie </t>
  </si>
  <si>
    <t>1.1.1.3</t>
  </si>
  <si>
    <t>Venit din linii închiriate cu amănuntul</t>
  </si>
  <si>
    <t>1.1.1.4</t>
  </si>
  <si>
    <t>Alt venit din furnizare de servicii cu amănuntul de rețele fixe</t>
  </si>
  <si>
    <t>1.1.2</t>
  </si>
  <si>
    <t>Venit din servicii cu ridicata de reţele fixe terestre</t>
  </si>
  <si>
    <t>1.1.3</t>
  </si>
  <si>
    <t>Venit din furnizare de reţele mobile terestre:</t>
  </si>
  <si>
    <t>1.1.3.1</t>
  </si>
  <si>
    <t>Venit din  servicii cu amănuntul de reţele mobile terestre</t>
  </si>
  <si>
    <t>1.1.3.2</t>
  </si>
  <si>
    <t>Venit din servicii cu ridicata de reţele mobile terestre</t>
  </si>
  <si>
    <t>1.1.4</t>
  </si>
  <si>
    <t>Venit din comunicaţii audiovizuale</t>
  </si>
  <si>
    <t>1.1.5</t>
  </si>
  <si>
    <t>Venit din servicii Internet furnizate prin satelit</t>
  </si>
  <si>
    <t>1.1.6</t>
  </si>
  <si>
    <t>Venit din activități de instalare, operare/gestionare a rețelelor de comunicaţii electronice</t>
  </si>
  <si>
    <t>1.1.7</t>
  </si>
  <si>
    <t>Alt venit din activități de comunicații electronice</t>
  </si>
  <si>
    <t>INVESTIȚII</t>
  </si>
  <si>
    <t>1.2</t>
  </si>
  <si>
    <t>Total investiții directe legate de activitatea în comunicații electronice în RM, inclusiv:</t>
  </si>
  <si>
    <t>1.2.1</t>
  </si>
  <si>
    <t>investiții în echipamente și rețele publice fixe</t>
  </si>
  <si>
    <t>1.2.2</t>
  </si>
  <si>
    <t>investiții în echipamente și rețele publice mobile</t>
  </si>
  <si>
    <t>1.2.3</t>
  </si>
  <si>
    <t>investiții în imobile legate de activitatea în comunicații electronice în RM</t>
  </si>
  <si>
    <t>1.2.4</t>
  </si>
  <si>
    <t>investiții necorporale legate de activitatea în comunicații electronice în RM</t>
  </si>
  <si>
    <t>1.2.5</t>
  </si>
  <si>
    <t>alte investiții directe legate de activitatea în domeniul comunicațiilor electronice în RM</t>
  </si>
  <si>
    <t>DATE PRIVIND PERSONALUL</t>
  </si>
  <si>
    <t>1.3</t>
  </si>
  <si>
    <t>Numărul personalului, inclusiv:</t>
  </si>
  <si>
    <t>persoane</t>
  </si>
  <si>
    <t>1.3.1</t>
  </si>
  <si>
    <t>bărbaţi</t>
  </si>
  <si>
    <t>1.3.2</t>
  </si>
  <si>
    <t>femei</t>
  </si>
  <si>
    <t>Persoane fizice</t>
  </si>
  <si>
    <t>Persoane juridice</t>
  </si>
  <si>
    <t>Total</t>
  </si>
  <si>
    <t>VENIT CU AMĂNUNTUL</t>
  </si>
  <si>
    <t>2.1</t>
  </si>
  <si>
    <t>TOTAL venit cu amănuntul din furnizare de servicii de acces la Internet la puncte fixe după tipul rețelelor:</t>
  </si>
  <si>
    <t>2.1.1</t>
  </si>
  <si>
    <t>prin rețea xDSL</t>
  </si>
  <si>
    <t>2.1.2</t>
  </si>
  <si>
    <t>prin rețea xPON</t>
  </si>
  <si>
    <t>2.1.3</t>
  </si>
  <si>
    <t>prin alte tehnologii FTTH</t>
  </si>
  <si>
    <t>2.1.4</t>
  </si>
  <si>
    <t>prin alte tehnologii FTTx</t>
  </si>
  <si>
    <t>2.1.5</t>
  </si>
  <si>
    <t>prin FWA</t>
  </si>
  <si>
    <t>2.1.6</t>
  </si>
  <si>
    <t>prin alte tehnologii</t>
  </si>
  <si>
    <t>2.2</t>
  </si>
  <si>
    <t>Venituri cu amănuntul din contracte de abonamente cu servicii integrate și care includ serviciul de acces la Internet la puncte fixe:</t>
  </si>
  <si>
    <t>2.2.1</t>
  </si>
  <si>
    <t>venit din furnizare de servicii standalone de acces doar la Internet fix</t>
  </si>
  <si>
    <t>2.2.2</t>
  </si>
  <si>
    <t>venit din furnizare de servicii de acces la  Internet fix + VoIP</t>
  </si>
  <si>
    <t>2.2.3</t>
  </si>
  <si>
    <t>venit din furnizare de servicii integrate de Internet fix + TV</t>
  </si>
  <si>
    <t>2.2.4</t>
  </si>
  <si>
    <t>venit din furnizare de servicii integrate de Internet fix + TV + VoIP</t>
  </si>
  <si>
    <t>2.2.5</t>
  </si>
  <si>
    <t>venit din furnizare de servicii integrate de Internet fix + VoIP + unul sau mai multe servicii de comunicații mobile terestre</t>
  </si>
  <si>
    <t>2.2.6</t>
  </si>
  <si>
    <t>venit din furnizare de servicii integrate de Internet fix + TV + VoIP + unul sau mai multe servicii de comunicații mobile terestre</t>
  </si>
  <si>
    <t>2.2.7</t>
  </si>
  <si>
    <t>alte venituri din furnizare de servicii integrate dar care includ serviciul de Internet fix</t>
  </si>
  <si>
    <t>CONEXIUNI (linii de acces)</t>
  </si>
  <si>
    <t>2.3</t>
  </si>
  <si>
    <t xml:space="preserve">TOTAL conexiuni la internet la puncte fixe după tehnologia de acces: </t>
  </si>
  <si>
    <t>conexiuni</t>
  </si>
  <si>
    <t>2.3.1</t>
  </si>
  <si>
    <t>conexiuni prin tehnologii xDSL</t>
  </si>
  <si>
    <t>2.3.2</t>
  </si>
  <si>
    <t>conexiuni prin tehnologii xPON, din care:</t>
  </si>
  <si>
    <t>2.3.2.1</t>
  </si>
  <si>
    <t xml:space="preserve">        GPON</t>
  </si>
  <si>
    <t>2.3.2.2</t>
  </si>
  <si>
    <t xml:space="preserve">        alte PON</t>
  </si>
  <si>
    <t>2.3.3</t>
  </si>
  <si>
    <t>conexiuni prin Active Ethernet FTTH</t>
  </si>
  <si>
    <t>2.3.4</t>
  </si>
  <si>
    <t>conexiuni prin FTTB</t>
  </si>
  <si>
    <t>2.3.5</t>
  </si>
  <si>
    <t>conexiuni prin alte tehnologii FTTx</t>
  </si>
  <si>
    <t>5</t>
  </si>
  <si>
    <t>conexiuni prin rețea DOCSIS, din care:</t>
  </si>
  <si>
    <t>2.3.6.1</t>
  </si>
  <si>
    <t>conexiuni prin rețea DOCSIS 3.1 și superioare</t>
  </si>
  <si>
    <t>2.3.7</t>
  </si>
  <si>
    <t>conexiuni prin rețea FWA (rețea de acces fix prin radio, WLL, fixed LTE, fixed 5G)</t>
  </si>
  <si>
    <t>2.3.8</t>
  </si>
  <si>
    <t>conexiuni prin alte tipuri de tehnologii fixe terestre</t>
  </si>
  <si>
    <t>2.3.9</t>
  </si>
  <si>
    <t xml:space="preserve">conexiuni la Internet prin conexiuni de satelit </t>
  </si>
  <si>
    <t>2.4</t>
  </si>
  <si>
    <t>Clasificarea a total conexiuni la internet la puncte fixe după viteza download contractată:</t>
  </si>
  <si>
    <t>2.4.1</t>
  </si>
  <si>
    <t>≤30 Mbps</t>
  </si>
  <si>
    <t>2.4.2</t>
  </si>
  <si>
    <t>între 30 Mbps şi 100 Mbps</t>
  </si>
  <si>
    <t>2.4.3</t>
  </si>
  <si>
    <t>între 100 Mbps şi 500 Mbps</t>
  </si>
  <si>
    <t>2.4.4</t>
  </si>
  <si>
    <t>între 500 Mbps şi 1 Gbps</t>
  </si>
  <si>
    <t>2.4.5</t>
  </si>
  <si>
    <t>între 1 Gbps și 5 Gbps</t>
  </si>
  <si>
    <t>2.4.6</t>
  </si>
  <si>
    <t>între 5 Gbps și 10 Gbps</t>
  </si>
  <si>
    <t>2.4.7</t>
  </si>
  <si>
    <t xml:space="preserve">peste 10 Gbps </t>
  </si>
  <si>
    <t>2.5</t>
  </si>
  <si>
    <t>Contracte de abonamente cu servicii integrate care includ serviciul de acces la Internet la puncte fixe:</t>
  </si>
  <si>
    <t>contracte</t>
  </si>
  <si>
    <t>2.5.1</t>
  </si>
  <si>
    <t>servicii standalone de acces doar la Internet fix</t>
  </si>
  <si>
    <t>2.5.2</t>
  </si>
  <si>
    <t>servicii de acces la  Internet fix + VoIP</t>
  </si>
  <si>
    <t>2.5.3</t>
  </si>
  <si>
    <t>servicii integrate de Internet fix + TV</t>
  </si>
  <si>
    <t>2.5.4</t>
  </si>
  <si>
    <t>servicii integrate de Internet fix + TV + VoIP</t>
  </si>
  <si>
    <t>2.5.5</t>
  </si>
  <si>
    <t>servicii integrate de Internet fix + VoIP + unul sau mai multe servicii de comunicații mobile terestre</t>
  </si>
  <si>
    <t>2.5.6</t>
  </si>
  <si>
    <t>servicii integrate de Internet fix + TV + VoIP + unul sau mai multe servicii de comunicații mobile terestre</t>
  </si>
  <si>
    <t>2.5.7</t>
  </si>
  <si>
    <t>alțe servicii integrate dar care includ serviciul de Internet fix</t>
  </si>
  <si>
    <t>2.6</t>
  </si>
  <si>
    <t>Conexiuni la Internet la puncte fixe deserviți prin rețeaua de acces a altui furnizor, total:</t>
  </si>
  <si>
    <t>2.6.1</t>
  </si>
  <si>
    <t>xPON (GPON, GEPON, EPON, XG-PON, XGS-PON, NG-PON, etc)</t>
  </si>
  <si>
    <t>2.6.2</t>
  </si>
  <si>
    <t>Active Ethernet FTTH</t>
  </si>
  <si>
    <t>2.6.3</t>
  </si>
  <si>
    <t>prin servicii de revânzare (resale)</t>
  </si>
  <si>
    <t>2.6.4</t>
  </si>
  <si>
    <t>altă tehnologie pentru accesul primar (specificați în mențiuni)*</t>
  </si>
  <si>
    <t>TRAFIC</t>
  </si>
  <si>
    <t>2.7</t>
  </si>
  <si>
    <t>TOTAL trafic internet generat prin rețele de acces la puncte fixe, inclusiv:</t>
  </si>
  <si>
    <t>TB</t>
  </si>
  <si>
    <t>2.7.1</t>
  </si>
  <si>
    <t>prin reţea xDSL</t>
  </si>
  <si>
    <t>2.7.2</t>
  </si>
  <si>
    <t xml:space="preserve">prin reţea FTTB, FTTN, FTTC </t>
  </si>
  <si>
    <t>2.7.3</t>
  </si>
  <si>
    <t>prin reţea FTTH</t>
  </si>
  <si>
    <t>2.7.4</t>
  </si>
  <si>
    <t>prin reţea DOCSIS</t>
  </si>
  <si>
    <t>2.7.5</t>
  </si>
  <si>
    <t>prin rețea FWA</t>
  </si>
  <si>
    <t>2.7.6</t>
  </si>
  <si>
    <t>prin alte tipuri de rețele (specificați care)**</t>
  </si>
  <si>
    <t>CAPACITĂȚI</t>
  </si>
  <si>
    <t>2.8</t>
  </si>
  <si>
    <t>Linii închiriate</t>
  </si>
  <si>
    <t>2.9</t>
  </si>
  <si>
    <t>*2.6.4</t>
  </si>
  <si>
    <t>**2.7.6</t>
  </si>
  <si>
    <t>3.1</t>
  </si>
  <si>
    <t>TOTAL venit din servicii cu amănuntul de telefonie prestate la puncte fixe sau independente de locație, inclusiv:</t>
  </si>
  <si>
    <t>3.1.1</t>
  </si>
  <si>
    <t>din abonamente</t>
  </si>
  <si>
    <t>3.1.2</t>
  </si>
  <si>
    <t>din apeluri naționale</t>
  </si>
  <si>
    <t>3.1.3</t>
  </si>
  <si>
    <t>din apeluri internaționale</t>
  </si>
  <si>
    <t>3.1.4</t>
  </si>
  <si>
    <t>din alte servicii de voce și aferente acestor</t>
  </si>
  <si>
    <t xml:space="preserve">CONEXIUNI  (linii de acces) </t>
  </si>
  <si>
    <t>3.2</t>
  </si>
  <si>
    <t>TOTAL conexiuni (linii de acces) la servicii interpersonale furnizate la puncte fixe și independente de locație, inclusiv:</t>
  </si>
  <si>
    <t>3.2.1</t>
  </si>
  <si>
    <t>cu acces prin rețea PSTN</t>
  </si>
  <si>
    <t>3.2.2</t>
  </si>
  <si>
    <t>cu acces prin VoIP gestionat</t>
  </si>
  <si>
    <t>3.2.3</t>
  </si>
  <si>
    <t>cu acces prin VoIP negestionat</t>
  </si>
  <si>
    <t>3.2.4</t>
  </si>
  <si>
    <t>acces prin alte tehnologii (descrieți în mențiuni)*</t>
  </si>
  <si>
    <t>3.3</t>
  </si>
  <si>
    <t>Total trafic originat în rețea fixă (la puncte fixe și independente de locație), inclusiv:</t>
  </si>
  <si>
    <t>minute</t>
  </si>
  <si>
    <t>3.3.1</t>
  </si>
  <si>
    <t>Apeluri spre rețele fixe și independente de locație</t>
  </si>
  <si>
    <t>3.3.2</t>
  </si>
  <si>
    <t>Apeluri spre reţele mobile</t>
  </si>
  <si>
    <t>3.3.3</t>
  </si>
  <si>
    <t>Apeluri internaţionale</t>
  </si>
  <si>
    <t>3.3.3.1</t>
  </si>
  <si>
    <t xml:space="preserve">     inclusiv spre UE/SEE</t>
  </si>
  <si>
    <t>3.3.4</t>
  </si>
  <si>
    <t>Apeluri spre numere free phone (0800)</t>
  </si>
  <si>
    <t>3.3.5</t>
  </si>
  <si>
    <t>Apeluri spre servicii de urgență 112</t>
  </si>
  <si>
    <t>3.3.6</t>
  </si>
  <si>
    <t>Alte apeluri efectuate de abonați</t>
  </si>
  <si>
    <t>*3.2.4</t>
  </si>
  <si>
    <t>Nr. abonați</t>
  </si>
  <si>
    <t>Venit, lei</t>
  </si>
  <si>
    <t>4.1</t>
  </si>
  <si>
    <t>TOTAL venit cu amănuntul din comunicaţii audiovizuale, inclusiv:</t>
  </si>
  <si>
    <t>4.1.1</t>
  </si>
  <si>
    <t>Venit direct rezultat din furnizarea către utilizatori a TV multicanal</t>
  </si>
  <si>
    <t>4.1.2</t>
  </si>
  <si>
    <t>Venit rezultat din furnizarea serviciilor de transport şi difuzare a programelor audiovizuale prin reţele de comunicaţii electronice</t>
  </si>
  <si>
    <t>4.1.3</t>
  </si>
  <si>
    <t>Venit din alte servicii audiovizuale</t>
  </si>
  <si>
    <t>ABONAȚI ȘI VENIT DIN SERVICII TV MULTICANAL</t>
  </si>
  <si>
    <t>4.2</t>
  </si>
  <si>
    <t>TOTAL abonați/venit TV multicanal</t>
  </si>
  <si>
    <t>4.2.1</t>
  </si>
  <si>
    <t>Servicii televiziune digitală prin eter DVB-T, inclusiv:</t>
  </si>
  <si>
    <t>4.2.1.1</t>
  </si>
  <si>
    <t>persoane fizice</t>
  </si>
  <si>
    <t>4.2.1.2</t>
  </si>
  <si>
    <t>persoane juridice</t>
  </si>
  <si>
    <t>4.2.2</t>
  </si>
  <si>
    <t>Servicii de televiziune prin satelit (DTH), inclusiv:</t>
  </si>
  <si>
    <t>4.2.2.1</t>
  </si>
  <si>
    <t>4.2.2.2</t>
  </si>
  <si>
    <t>4.2.3</t>
  </si>
  <si>
    <t>Servicii TV prin tehnologie de cablu coaxial, inclusiv:</t>
  </si>
  <si>
    <t>4.2.3.1</t>
  </si>
  <si>
    <t>4.2.3.2</t>
  </si>
  <si>
    <t>4.2.4</t>
  </si>
  <si>
    <t>Servicii IPTV prin conexiuni Internet gestionate, inclusiv:</t>
  </si>
  <si>
    <t>4.2.4.1</t>
  </si>
  <si>
    <t>4.2.4.2</t>
  </si>
  <si>
    <t>4.3</t>
  </si>
  <si>
    <t>Servicii TV prin conexiuni mobile</t>
  </si>
  <si>
    <t>4.4</t>
  </si>
  <si>
    <t>Servicii TV prin conexiuni Internet negestionate</t>
  </si>
  <si>
    <t>4.5</t>
  </si>
  <si>
    <t>Servicii prin altă tehnologie (specificați în mențiuni tehnologia)</t>
  </si>
  <si>
    <t>4.5.1</t>
  </si>
  <si>
    <t>4.5.2</t>
  </si>
  <si>
    <t>Indicator/ unitatea de măsură</t>
  </si>
  <si>
    <t>Servicii cu ridicata de reţele fixe terestre</t>
  </si>
  <si>
    <t>Trafic, minute</t>
  </si>
  <si>
    <t>5.1</t>
  </si>
  <si>
    <t>5.2</t>
  </si>
  <si>
    <t xml:space="preserve">Servicii de interconectare de voce </t>
  </si>
  <si>
    <t>5.3</t>
  </si>
  <si>
    <t>Servicii de terminare a apelurilor voce la puncte fixe și independente de locație, inclusiv:</t>
  </si>
  <si>
    <t>5.3.1</t>
  </si>
  <si>
    <t>terminare de apeluri originate la numere geografice și non-geografice, cu excepția celor mobile</t>
  </si>
  <si>
    <t>5.3.2</t>
  </si>
  <si>
    <t>terminare de apeluri originate la numere non-geografice mobile</t>
  </si>
  <si>
    <t>5.3.3</t>
  </si>
  <si>
    <t>terminare de apeluri internaționale</t>
  </si>
  <si>
    <t>5.3.3.1</t>
  </si>
  <si>
    <t xml:space="preserve">      inclusiv de apeluri de la numere UE/SEE</t>
  </si>
  <si>
    <t>5.3.4</t>
  </si>
  <si>
    <t>alte apeluri terminate (descrieți)</t>
  </si>
  <si>
    <t>5.4</t>
  </si>
  <si>
    <t>Tranzit de apeluri prin reţeaua proprie, inclusiv:</t>
  </si>
  <si>
    <t>5.4.1</t>
  </si>
  <si>
    <t xml:space="preserve">apeluri naționale tranzitate </t>
  </si>
  <si>
    <t>5.4.2</t>
  </si>
  <si>
    <t>apeluri internaționale tranzitate spre numere din PNN geografice și non-geografice, cu excepția celor mobile, din care:</t>
  </si>
  <si>
    <t>5.4.2.1</t>
  </si>
  <si>
    <t>apeluri tranzitate provenite de la numere din spațiul UE/SEE</t>
  </si>
  <si>
    <t>5.4.2.2</t>
  </si>
  <si>
    <t>apeluri tranzitate spre numere portate</t>
  </si>
  <si>
    <t>5.4.3</t>
  </si>
  <si>
    <t>apeluri internaționale tranzitate spre numere din PNN non-geografice mobile, din care:</t>
  </si>
  <si>
    <t>5.4.3.1</t>
  </si>
  <si>
    <t>5.4.3.2</t>
  </si>
  <si>
    <t>5.4.4</t>
  </si>
  <si>
    <t>apeluri de la numere din PNN tranzitate spre destinații internaționale</t>
  </si>
  <si>
    <t>5.4.5</t>
  </si>
  <si>
    <t>alt tip de tranzit (descrieți)</t>
  </si>
  <si>
    <t>5.5</t>
  </si>
  <si>
    <t>Alte servicii de interconectare prestate prin rețea fixă (descrieți)</t>
  </si>
  <si>
    <t>5.6</t>
  </si>
  <si>
    <t>Servicii de linii închiriate cu ridicata, linii/lei</t>
  </si>
  <si>
    <t>5.7</t>
  </si>
  <si>
    <t>Servicii , IP-peering și Internet tranzit</t>
  </si>
  <si>
    <t xml:space="preserve">SERVICII DE ACCES LA INFRASTRUCTURA DE REȚEA ÎN PUNCTE FIXE </t>
  </si>
  <si>
    <t>nr. linii</t>
  </si>
  <si>
    <t>5.8</t>
  </si>
  <si>
    <t>Furnizare de acces la infrastructura de rețea în puncte fixe, inclusiv:</t>
  </si>
  <si>
    <t>5.8.1</t>
  </si>
  <si>
    <t>furnizare acces fizic la bucla locală de cupru PSTN</t>
  </si>
  <si>
    <t>5.8.2</t>
  </si>
  <si>
    <t>furnizare acces fizic la bucla locală optică</t>
  </si>
  <si>
    <t>5.8.3</t>
  </si>
  <si>
    <t>furnizare acces logic la bucla locală (acces "bitstream" sau VULA)</t>
  </si>
  <si>
    <t>5.8.4</t>
  </si>
  <si>
    <t>alte servicii de acces la infrastructura de rețea în puncte fixe (descrieți)</t>
  </si>
  <si>
    <t>SERVICII DE ACCES LA INFRASTRUCTURA ASOCIATĂ REȚELEI FIXE</t>
  </si>
  <si>
    <t>Cablu-km/nr. de stâlpi</t>
  </si>
  <si>
    <t>5.9</t>
  </si>
  <si>
    <t>Furnizare de acces la infrastructura asociată rețelei fixe, inclusiv:</t>
  </si>
  <si>
    <t>5.9.1</t>
  </si>
  <si>
    <t>acces la canalizație de telecomunicații (închiriere de canalizație), cablu-km/lei</t>
  </si>
  <si>
    <t>5.9.2</t>
  </si>
  <si>
    <t>acces la stâlpi (închiriere de stâlpi)</t>
  </si>
  <si>
    <t>5.9.3</t>
  </si>
  <si>
    <t>alte servicii de acces la infrastructură asociată rețelelor fixe (descrieți)</t>
  </si>
  <si>
    <t>5.10</t>
  </si>
  <si>
    <t>Alte servicii de reţele fixe prestate furnizorilor (descrieți)</t>
  </si>
  <si>
    <t>Gbps/unități</t>
  </si>
  <si>
    <t>5.10.1</t>
  </si>
  <si>
    <t>servicii de Internet tranzit prestat furnizorilor naţionali (Gbps)</t>
  </si>
  <si>
    <t>5.10.2</t>
  </si>
  <si>
    <t>numărul de furnizori căror li se oferă servicii de Internet tranzit (internet extern), unități</t>
  </si>
  <si>
    <t>Valoare</t>
  </si>
  <si>
    <t>Infrastructura de rețea de transport</t>
  </si>
  <si>
    <t>6.1</t>
  </si>
  <si>
    <t xml:space="preserve">Lungimea totală a retelei magistrale de fibra optica </t>
  </si>
  <si>
    <t>km</t>
  </si>
  <si>
    <t>6.2</t>
  </si>
  <si>
    <t>Lungimea totală a retelei de fibra optica de acces</t>
  </si>
  <si>
    <t>6.3</t>
  </si>
  <si>
    <t>Capacitatea totală a lățimii de bandă internațională:</t>
  </si>
  <si>
    <t>Gbps</t>
  </si>
  <si>
    <t>6.3.1</t>
  </si>
  <si>
    <t>Capacitate achiziţionată de la furnizori străini</t>
  </si>
  <si>
    <t>6.3.2</t>
  </si>
  <si>
    <t>Capacitate achiziţionată de la furnizori naţionali</t>
  </si>
  <si>
    <t>6.4</t>
  </si>
  <si>
    <t>Capacitatea utilizată a latimii de banda internațională</t>
  </si>
  <si>
    <t>Infrastructura asociată de rețea</t>
  </si>
  <si>
    <t>6.5</t>
  </si>
  <si>
    <t>Lungimea canalizației urbane proprii</t>
  </si>
  <si>
    <t>6.6</t>
  </si>
  <si>
    <t xml:space="preserve">Lungimea canalizației urbane proprii </t>
  </si>
  <si>
    <t>Canalo-km</t>
  </si>
  <si>
    <t>6.7</t>
  </si>
  <si>
    <t>Lungimea canalizației rurale proprii</t>
  </si>
  <si>
    <t>6.8</t>
  </si>
  <si>
    <t xml:space="preserve">Lungimea canalizației rurale proprii </t>
  </si>
  <si>
    <t xml:space="preserve"> IP peering </t>
  </si>
  <si>
    <t>6.9</t>
  </si>
  <si>
    <t>Nr. de furnizori naţionali cu care e realizat peering IP</t>
  </si>
  <si>
    <t>unităţi</t>
  </si>
  <si>
    <t>6.10</t>
  </si>
  <si>
    <t>Capacitatea totală a canalelor de peering naţionale</t>
  </si>
  <si>
    <t>https://www.anrceti.md/rapoarte_statistice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</si>
</sst>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;\-0;\-"/>
    <numFmt numFmtId="166" formatCode="#,##0.0000"/>
  </numFmts>
  <fonts count="3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D253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D253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rgb="FFFF0000"/>
      <name val="Times New Roman"/>
      <family val="1"/>
      <charset val="238"/>
    </font>
    <font>
      <u/>
      <sz val="9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0D2539"/>
      <name val="Times New Roman"/>
      <family val="1"/>
      <charset val="238"/>
    </font>
    <font>
      <sz val="14"/>
      <color rgb="FF0D2539"/>
      <name val="Times New Roman"/>
      <family val="1"/>
      <charset val="238"/>
    </font>
    <font>
      <b/>
      <sz val="14"/>
      <color rgb="FF0D2539"/>
      <name val="Times New Roman"/>
      <family val="1"/>
      <charset val="238"/>
    </font>
    <font>
      <b/>
      <sz val="12"/>
      <color rgb="FF0D2539"/>
      <name val="Times New Roman"/>
      <family val="1"/>
      <charset val="238"/>
    </font>
    <font>
      <sz val="12"/>
      <color rgb="FF0D2539"/>
      <name val="Times New Roman"/>
      <family val="1"/>
      <charset val="238"/>
    </font>
    <font>
      <sz val="12"/>
      <color rgb="FF0D2539"/>
      <name val="Times New Roman"/>
      <family val="1"/>
    </font>
    <font>
      <sz val="8"/>
      <color rgb="FF0D2539"/>
      <name val="Times New Roman"/>
      <family val="1"/>
      <charset val="238"/>
    </font>
    <font>
      <sz val="9"/>
      <color indexed="81"/>
      <name val="Tahoma"/>
      <family val="2"/>
    </font>
    <font>
      <sz val="10"/>
      <color rgb="FF0D2539"/>
      <name val="Times New Roman"/>
      <family val="1"/>
    </font>
    <font>
      <sz val="11"/>
      <color rgb="FF0D2539"/>
      <name val="Times New Roman"/>
      <family val="1"/>
    </font>
    <font>
      <b/>
      <sz val="10"/>
      <color rgb="FF0D2539"/>
      <name val="Times New Roman"/>
      <family val="1"/>
    </font>
    <font>
      <b/>
      <sz val="10"/>
      <color rgb="FF0D2539"/>
      <name val="Times New Roman"/>
      <family val="1"/>
      <charset val="238"/>
    </font>
    <font>
      <b/>
      <sz val="9"/>
      <color indexed="8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b/>
      <sz val="9"/>
      <color rgb="FF0D2539"/>
      <name val="Calibri"/>
      <family val="2"/>
      <charset val="238"/>
    </font>
    <font>
      <b/>
      <sz val="8"/>
      <color rgb="FF0D2539"/>
      <name val="Times New Roman"/>
      <family val="1"/>
      <charset val="238"/>
    </font>
    <font>
      <b/>
      <sz val="9"/>
      <color indexed="81"/>
      <name val="Tahoma"/>
      <family val="2"/>
    </font>
    <font>
      <b/>
      <sz val="12"/>
      <color rgb="FF0D2539"/>
      <name val="Times New Roman"/>
      <family val="1"/>
    </font>
    <font>
      <sz val="9"/>
      <color rgb="FF0D2539"/>
      <name val="Times New Roman"/>
      <family val="1"/>
      <charset val="238"/>
    </font>
    <font>
      <sz val="9"/>
      <color rgb="FF0D2539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5DD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rgb="FFF9FBF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8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0" borderId="0" xfId="0" applyFont="1"/>
    <xf numFmtId="0" fontId="3" fillId="0" borderId="1" xfId="0" applyFont="1" applyBorder="1"/>
    <xf numFmtId="0" fontId="3" fillId="3" borderId="1" xfId="0" applyFont="1" applyFill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/>
    <xf numFmtId="0" fontId="9" fillId="0" borderId="0" xfId="0" applyFont="1"/>
    <xf numFmtId="0" fontId="10" fillId="0" borderId="0" xfId="0" applyFont="1"/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right" wrapText="1"/>
    </xf>
    <xf numFmtId="0" fontId="13" fillId="4" borderId="3" xfId="0" applyFont="1" applyFill="1" applyBorder="1" applyAlignment="1" applyProtection="1">
      <alignment horizontal="center" wrapText="1"/>
      <protection locked="0"/>
    </xf>
    <xf numFmtId="0" fontId="12" fillId="4" borderId="0" xfId="0" applyFont="1" applyFill="1" applyAlignment="1">
      <alignment horizontal="center" wrapText="1"/>
    </xf>
    <xf numFmtId="0" fontId="13" fillId="0" borderId="0" xfId="0" applyFont="1"/>
    <xf numFmtId="0" fontId="13" fillId="4" borderId="4" xfId="0" applyFont="1" applyFill="1" applyBorder="1" applyAlignment="1" applyProtection="1">
      <alignment horizontal="center" wrapText="1"/>
      <protection locked="0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right"/>
    </xf>
    <xf numFmtId="0" fontId="15" fillId="5" borderId="3" xfId="0" applyFont="1" applyFill="1" applyBorder="1" applyAlignment="1">
      <alignment horizontal="left" wrapText="1"/>
    </xf>
    <xf numFmtId="0" fontId="13" fillId="5" borderId="10" xfId="0" applyFont="1" applyFill="1" applyBorder="1" applyAlignment="1">
      <alignment horizontal="right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0" fontId="15" fillId="5" borderId="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8" fillId="4" borderId="0" xfId="0" applyFont="1" applyFill="1" applyAlignment="1">
      <alignment vertical="center" wrapText="1"/>
    </xf>
    <xf numFmtId="0" fontId="18" fillId="4" borderId="0" xfId="0" applyFont="1" applyFill="1" applyAlignment="1">
      <alignment horizontal="center" vertical="center"/>
    </xf>
    <xf numFmtId="3" fontId="18" fillId="4" borderId="0" xfId="0" applyNumberFormat="1" applyFont="1" applyFill="1" applyAlignment="1">
      <alignment vertical="center"/>
    </xf>
    <xf numFmtId="4" fontId="18" fillId="4" borderId="1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13" xfId="0" applyFont="1" applyBorder="1" applyAlignment="1">
      <alignment vertical="center"/>
    </xf>
    <xf numFmtId="0" fontId="18" fillId="4" borderId="14" xfId="0" applyFont="1" applyFill="1" applyBorder="1" applyAlignment="1">
      <alignment vertical="center" wrapText="1"/>
    </xf>
    <xf numFmtId="0" fontId="18" fillId="4" borderId="14" xfId="0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vertical="center"/>
    </xf>
    <xf numFmtId="4" fontId="18" fillId="4" borderId="15" xfId="0" applyNumberFormat="1" applyFont="1" applyFill="1" applyBorder="1" applyAlignment="1">
      <alignment vertical="center"/>
    </xf>
    <xf numFmtId="49" fontId="17" fillId="0" borderId="16" xfId="0" applyNumberFormat="1" applyFont="1" applyBorder="1" applyAlignment="1">
      <alignment horizontal="center" vertical="center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3" fontId="17" fillId="4" borderId="0" xfId="0" applyNumberFormat="1" applyFont="1" applyFill="1" applyAlignment="1">
      <alignment vertical="center"/>
    </xf>
    <xf numFmtId="4" fontId="17" fillId="4" borderId="11" xfId="0" applyNumberFormat="1" applyFont="1" applyFill="1" applyBorder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4" fontId="17" fillId="2" borderId="17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center"/>
    </xf>
    <xf numFmtId="49" fontId="19" fillId="5" borderId="17" xfId="0" applyNumberFormat="1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right" vertical="center"/>
    </xf>
    <xf numFmtId="4" fontId="9" fillId="4" borderId="1" xfId="0" applyNumberFormat="1" applyFont="1" applyFill="1" applyBorder="1" applyAlignment="1" applyProtection="1">
      <alignment horizontal="left" vertical="center"/>
      <protection locked="0"/>
    </xf>
    <xf numFmtId="49" fontId="19" fillId="5" borderId="17" xfId="0" applyNumberFormat="1" applyFont="1" applyFill="1" applyBorder="1" applyAlignment="1">
      <alignment horizontal="left" vertical="center" indent="1"/>
    </xf>
    <xf numFmtId="0" fontId="19" fillId="5" borderId="1" xfId="0" applyFont="1" applyFill="1" applyBorder="1" applyAlignment="1">
      <alignment horizontal="left" vertical="center" wrapText="1" indent="1"/>
    </xf>
    <xf numFmtId="49" fontId="17" fillId="5" borderId="17" xfId="0" applyNumberFormat="1" applyFont="1" applyFill="1" applyBorder="1" applyAlignment="1">
      <alignment horizontal="left" vertical="center" indent="2"/>
    </xf>
    <xf numFmtId="0" fontId="17" fillId="5" borderId="1" xfId="0" applyFont="1" applyFill="1" applyBorder="1" applyAlignment="1">
      <alignment horizontal="left" vertical="center" wrapText="1" indent="2"/>
    </xf>
    <xf numFmtId="4" fontId="17" fillId="5" borderId="1" xfId="0" applyNumberFormat="1" applyFont="1" applyFill="1" applyBorder="1" applyAlignment="1">
      <alignment horizontal="left" vertical="center" wrapText="1" indent="2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19" fillId="5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right" vertical="center" wrapText="1"/>
    </xf>
    <xf numFmtId="49" fontId="17" fillId="5" borderId="17" xfId="0" applyNumberFormat="1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 wrapText="1" indent="1"/>
    </xf>
    <xf numFmtId="0" fontId="17" fillId="5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17" fillId="5" borderId="18" xfId="0" applyNumberFormat="1" applyFont="1" applyFill="1" applyBorder="1" applyAlignment="1">
      <alignment horizontal="left" vertical="center" indent="1"/>
    </xf>
    <xf numFmtId="0" fontId="17" fillId="5" borderId="19" xfId="0" applyFont="1" applyFill="1" applyBorder="1" applyAlignment="1">
      <alignment horizontal="left" vertical="center" wrapText="1" indent="1"/>
    </xf>
    <xf numFmtId="0" fontId="17" fillId="5" borderId="19" xfId="0" applyFont="1" applyFill="1" applyBorder="1" applyAlignment="1">
      <alignment horizontal="center" vertical="center" wrapText="1"/>
    </xf>
    <xf numFmtId="3" fontId="9" fillId="4" borderId="19" xfId="0" applyNumberFormat="1" applyFont="1" applyFill="1" applyBorder="1" applyAlignment="1" applyProtection="1">
      <alignment horizontal="right" vertical="center"/>
      <protection locked="0"/>
    </xf>
    <xf numFmtId="4" fontId="9" fillId="4" borderId="19" xfId="0" applyNumberFormat="1" applyFont="1" applyFill="1" applyBorder="1" applyAlignment="1" applyProtection="1">
      <alignment horizontal="left" vertical="center"/>
      <protection locked="0"/>
    </xf>
    <xf numFmtId="49" fontId="17" fillId="0" borderId="20" xfId="0" applyNumberFormat="1" applyFont="1" applyBorder="1" applyAlignment="1">
      <alignment horizontal="center" vertical="center"/>
    </xf>
    <xf numFmtId="0" fontId="17" fillId="4" borderId="20" xfId="0" applyFont="1" applyFill="1" applyBorder="1" applyAlignment="1">
      <alignment vertical="center" wrapText="1"/>
    </xf>
    <xf numFmtId="0" fontId="17" fillId="4" borderId="20" xfId="0" applyFont="1" applyFill="1" applyBorder="1" applyAlignment="1">
      <alignment horizontal="center" vertical="center"/>
    </xf>
    <xf numFmtId="3" fontId="17" fillId="4" borderId="20" xfId="0" applyNumberFormat="1" applyFont="1" applyFill="1" applyBorder="1" applyAlignment="1">
      <alignment vertical="center"/>
    </xf>
    <xf numFmtId="4" fontId="9" fillId="4" borderId="20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17" fillId="4" borderId="0" xfId="0" applyNumberFormat="1" applyFont="1" applyFill="1" applyAlignment="1">
      <alignment vertical="center"/>
    </xf>
    <xf numFmtId="0" fontId="19" fillId="4" borderId="11" xfId="0" applyFont="1" applyFill="1" applyBorder="1" applyAlignment="1">
      <alignment vertical="center" wrapText="1"/>
    </xf>
    <xf numFmtId="49" fontId="17" fillId="4" borderId="0" xfId="0" applyNumberFormat="1" applyFont="1" applyFill="1" applyAlignment="1">
      <alignment vertical="center" wrapText="1"/>
    </xf>
    <xf numFmtId="0" fontId="19" fillId="2" borderId="1" xfId="0" applyFont="1" applyFill="1" applyBorder="1" applyAlignment="1">
      <alignment horizontal="center" wrapText="1"/>
    </xf>
    <xf numFmtId="164" fontId="17" fillId="2" borderId="1" xfId="0" applyNumberFormat="1" applyFont="1" applyFill="1" applyBorder="1"/>
    <xf numFmtId="0" fontId="19" fillId="2" borderId="1" xfId="0" applyFont="1" applyFill="1" applyBorder="1"/>
    <xf numFmtId="3" fontId="19" fillId="2" borderId="1" xfId="0" applyNumberFormat="1" applyFont="1" applyFill="1" applyBorder="1" applyAlignment="1">
      <alignment horizontal="center"/>
    </xf>
    <xf numFmtId="49" fontId="19" fillId="5" borderId="1" xfId="0" applyNumberFormat="1" applyFont="1" applyFill="1" applyBorder="1" applyAlignment="1">
      <alignment horizontal="left" vertical="center" wrapText="1"/>
    </xf>
    <xf numFmtId="49" fontId="17" fillId="5" borderId="1" xfId="0" applyNumberFormat="1" applyFont="1" applyFill="1" applyBorder="1" applyAlignment="1">
      <alignment horizontal="left" vertical="center" wrapText="1" indent="1"/>
    </xf>
    <xf numFmtId="49" fontId="17" fillId="5" borderId="1" xfId="0" applyNumberFormat="1" applyFont="1" applyFill="1" applyBorder="1" applyAlignment="1">
      <alignment horizontal="left" indent="1"/>
    </xf>
    <xf numFmtId="0" fontId="17" fillId="5" borderId="1" xfId="0" applyFont="1" applyFill="1" applyBorder="1" applyAlignment="1">
      <alignment horizontal="left" wrapText="1" indent="1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3" fontId="19" fillId="2" borderId="1" xfId="0" applyNumberFormat="1" applyFont="1" applyFill="1" applyBorder="1" applyAlignment="1">
      <alignment horizontal="right"/>
    </xf>
    <xf numFmtId="3" fontId="19" fillId="2" borderId="1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horizontal="right"/>
    </xf>
    <xf numFmtId="0" fontId="20" fillId="5" borderId="1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left" vertical="center" wrapText="1" indent="2"/>
    </xf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 indent="3"/>
    </xf>
    <xf numFmtId="164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right"/>
    </xf>
    <xf numFmtId="164" fontId="19" fillId="5" borderId="1" xfId="0" applyNumberFormat="1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right" vertical="center" wrapText="1"/>
    </xf>
    <xf numFmtId="164" fontId="19" fillId="2" borderId="1" xfId="0" applyNumberFormat="1" applyFont="1" applyFill="1" applyBorder="1" applyAlignment="1">
      <alignment horizontal="right" vertical="center" wrapText="1"/>
    </xf>
    <xf numFmtId="49" fontId="19" fillId="5" borderId="1" xfId="0" applyNumberFormat="1" applyFont="1" applyFill="1" applyBorder="1" applyAlignment="1">
      <alignment vertical="center" wrapText="1"/>
    </xf>
    <xf numFmtId="164" fontId="9" fillId="0" borderId="1" xfId="0" applyNumberFormat="1" applyFont="1" applyBorder="1" applyAlignment="1" applyProtection="1">
      <alignment horizontal="right" vertical="center" wrapText="1"/>
      <protection locked="0"/>
    </xf>
    <xf numFmtId="49" fontId="17" fillId="5" borderId="1" xfId="0" applyNumberFormat="1" applyFont="1" applyFill="1" applyBorder="1" applyAlignment="1">
      <alignment horizontal="left" vertical="center" wrapText="1"/>
    </xf>
    <xf numFmtId="49" fontId="17" fillId="5" borderId="1" xfId="0" applyNumberFormat="1" applyFont="1" applyFill="1" applyBorder="1" applyAlignment="1" applyProtection="1">
      <alignment vertical="center" wrapText="1"/>
      <protection locked="0"/>
    </xf>
    <xf numFmtId="0" fontId="19" fillId="4" borderId="0" xfId="0" applyFont="1" applyFill="1" applyAlignment="1">
      <alignment vertical="center" wrapText="1"/>
    </xf>
    <xf numFmtId="0" fontId="19" fillId="0" borderId="11" xfId="0" applyFont="1" applyBorder="1" applyAlignment="1">
      <alignment vertical="center"/>
    </xf>
    <xf numFmtId="0" fontId="19" fillId="2" borderId="1" xfId="0" applyFont="1" applyFill="1" applyBorder="1" applyAlignment="1">
      <alignment horizontal="center"/>
    </xf>
    <xf numFmtId="49" fontId="19" fillId="5" borderId="1" xfId="0" applyNumberFormat="1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/>
    </xf>
    <xf numFmtId="3" fontId="19" fillId="5" borderId="10" xfId="0" applyNumberFormat="1" applyFont="1" applyFill="1" applyBorder="1" applyAlignment="1">
      <alignment horizontal="right" vertical="center"/>
    </xf>
    <xf numFmtId="49" fontId="17" fillId="5" borderId="1" xfId="0" applyNumberFormat="1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 indent="1"/>
    </xf>
    <xf numFmtId="3" fontId="9" fillId="4" borderId="10" xfId="0" applyNumberFormat="1" applyFont="1" applyFill="1" applyBorder="1" applyAlignment="1" applyProtection="1">
      <alignment horizontal="right" vertical="center"/>
      <protection locked="0"/>
    </xf>
    <xf numFmtId="49" fontId="17" fillId="5" borderId="1" xfId="0" applyNumberFormat="1" applyFont="1" applyFill="1" applyBorder="1" applyAlignment="1">
      <alignment horizontal="left" vertical="center" indent="2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49" fontId="19" fillId="5" borderId="10" xfId="0" applyNumberFormat="1" applyFont="1" applyFill="1" applyBorder="1" applyAlignment="1">
      <alignment vertical="center"/>
    </xf>
    <xf numFmtId="49" fontId="17" fillId="5" borderId="1" xfId="0" applyNumberFormat="1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1" xfId="0" applyBorder="1"/>
    <xf numFmtId="49" fontId="9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49" fontId="9" fillId="4" borderId="0" xfId="0" applyNumberFormat="1" applyFont="1" applyFill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wrapText="1"/>
    </xf>
    <xf numFmtId="49" fontId="20" fillId="5" borderId="1" xfId="0" applyNumberFormat="1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 wrapText="1"/>
    </xf>
    <xf numFmtId="3" fontId="23" fillId="5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1" xfId="0" applyNumberFormat="1" applyFont="1" applyFill="1" applyBorder="1" applyAlignment="1">
      <alignment horizontal="left" vertical="center" indent="1"/>
    </xf>
    <xf numFmtId="0" fontId="9" fillId="5" borderId="1" xfId="0" applyFont="1" applyFill="1" applyBorder="1" applyAlignment="1">
      <alignment horizontal="left" vertical="center" wrapText="1" indent="1"/>
    </xf>
    <xf numFmtId="3" fontId="20" fillId="2" borderId="1" xfId="0" applyNumberFormat="1" applyFont="1" applyFill="1" applyBorder="1" applyAlignment="1">
      <alignment horizontal="center" wrapText="1"/>
    </xf>
    <xf numFmtId="3" fontId="9" fillId="4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20" fillId="5" borderId="1" xfId="0" applyNumberFormat="1" applyFont="1" applyFill="1" applyBorder="1" applyAlignment="1">
      <alignment horizontal="left" vertical="center" indent="1"/>
    </xf>
    <xf numFmtId="3" fontId="20" fillId="5" borderId="1" xfId="0" applyNumberFormat="1" applyFont="1" applyFill="1" applyBorder="1" applyAlignment="1">
      <alignment horizontal="right" vertical="center" wrapText="1" shrinkToFit="1"/>
    </xf>
    <xf numFmtId="49" fontId="9" fillId="5" borderId="1" xfId="0" applyNumberFormat="1" applyFont="1" applyFill="1" applyBorder="1" applyAlignment="1">
      <alignment horizontal="left" vertical="center" indent="2"/>
    </xf>
    <xf numFmtId="0" fontId="9" fillId="5" borderId="1" xfId="0" applyFont="1" applyFill="1" applyBorder="1" applyAlignment="1">
      <alignment horizontal="left" vertical="center" wrapText="1" indent="2"/>
    </xf>
    <xf numFmtId="3" fontId="9" fillId="4" borderId="1" xfId="0" applyNumberFormat="1" applyFont="1" applyFill="1" applyBorder="1" applyAlignment="1" applyProtection="1">
      <alignment horizontal="left" vertical="center"/>
      <protection locked="0"/>
    </xf>
    <xf numFmtId="0" fontId="20" fillId="5" borderId="1" xfId="0" applyFont="1" applyFill="1" applyBorder="1" applyAlignment="1">
      <alignment horizontal="left" vertical="center" indent="1"/>
    </xf>
    <xf numFmtId="3" fontId="9" fillId="4" borderId="1" xfId="0" applyNumberFormat="1" applyFont="1" applyFill="1" applyBorder="1" applyAlignment="1" applyProtection="1">
      <alignment horizontal="right" vertical="center" shrinkToFit="1"/>
      <protection locked="0"/>
    </xf>
    <xf numFmtId="3" fontId="9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20" fillId="5" borderId="1" xfId="0" applyFont="1" applyFill="1" applyBorder="1" applyAlignment="1">
      <alignment horizontal="left" vertical="center" wrapText="1" indent="1"/>
    </xf>
    <xf numFmtId="0" fontId="20" fillId="5" borderId="1" xfId="0" applyFont="1" applyFill="1" applyBorder="1" applyAlignment="1">
      <alignment vertical="center" wrapText="1"/>
    </xf>
    <xf numFmtId="3" fontId="20" fillId="4" borderId="1" xfId="0" applyNumberFormat="1" applyFont="1" applyFill="1" applyBorder="1" applyAlignment="1" applyProtection="1">
      <alignment horizontal="right" vertical="center"/>
      <protection locked="0"/>
    </xf>
    <xf numFmtId="0" fontId="20" fillId="5" borderId="1" xfId="0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49" fontId="20" fillId="5" borderId="1" xfId="0" applyNumberFormat="1" applyFont="1" applyFill="1" applyBorder="1" applyAlignment="1">
      <alignment vertical="center"/>
    </xf>
    <xf numFmtId="49" fontId="9" fillId="5" borderId="1" xfId="0" applyNumberFormat="1" applyFont="1" applyFill="1" applyBorder="1" applyAlignment="1">
      <alignment horizontal="left" vertical="center" wrapText="1" indent="1"/>
    </xf>
    <xf numFmtId="3" fontId="9" fillId="0" borderId="1" xfId="0" applyNumberFormat="1" applyFont="1" applyBorder="1" applyAlignment="1" applyProtection="1">
      <alignment horizontal="right" vertical="center"/>
      <protection locked="0"/>
    </xf>
    <xf numFmtId="165" fontId="20" fillId="5" borderId="1" xfId="0" applyNumberFormat="1" applyFont="1" applyFill="1" applyBorder="1" applyAlignment="1">
      <alignment vertical="center"/>
    </xf>
    <xf numFmtId="165" fontId="20" fillId="5" borderId="1" xfId="0" applyNumberFormat="1" applyFont="1" applyFill="1" applyBorder="1" applyAlignment="1">
      <alignment horizontal="left" vertical="center" wrapText="1"/>
    </xf>
    <xf numFmtId="165" fontId="9" fillId="4" borderId="1" xfId="0" applyNumberFormat="1" applyFont="1" applyFill="1" applyBorder="1" applyAlignment="1" applyProtection="1">
      <alignment horizontal="left" vertical="center"/>
      <protection locked="0"/>
    </xf>
    <xf numFmtId="3" fontId="0" fillId="0" borderId="0" xfId="0" applyNumberFormat="1"/>
    <xf numFmtId="49" fontId="9" fillId="5" borderId="1" xfId="0" applyNumberFormat="1" applyFont="1" applyFill="1" applyBorder="1" applyAlignment="1">
      <alignment horizontal="left" vertical="center" wrapText="1" indent="3"/>
    </xf>
    <xf numFmtId="49" fontId="9" fillId="5" borderId="1" xfId="0" applyNumberFormat="1" applyFont="1" applyFill="1" applyBorder="1" applyAlignment="1">
      <alignment horizontal="left" vertical="center" indent="3"/>
    </xf>
    <xf numFmtId="3" fontId="20" fillId="0" borderId="1" xfId="0" applyNumberFormat="1" applyFont="1" applyBorder="1" applyAlignment="1" applyProtection="1">
      <alignment horizontal="right" vertical="center"/>
      <protection locked="0"/>
    </xf>
    <xf numFmtId="0" fontId="20" fillId="5" borderId="1" xfId="0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0" fontId="24" fillId="5" borderId="1" xfId="0" applyFont="1" applyFill="1" applyBorder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 wrapText="1"/>
    </xf>
    <xf numFmtId="3" fontId="20" fillId="5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 applyProtection="1">
      <alignment horizontal="left" vertical="center"/>
      <protection locked="0"/>
    </xf>
    <xf numFmtId="49" fontId="20" fillId="5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>
      <alignment horizontal="left" vertical="center" indent="1"/>
    </xf>
    <xf numFmtId="166" fontId="9" fillId="5" borderId="1" xfId="0" applyNumberFormat="1" applyFont="1" applyFill="1" applyBorder="1" applyAlignment="1">
      <alignment horizontal="left" vertical="center" wrapText="1" indent="1"/>
    </xf>
    <xf numFmtId="49" fontId="17" fillId="4" borderId="0" xfId="0" applyNumberFormat="1" applyFont="1" applyFill="1" applyAlignment="1">
      <alignment horizontal="left"/>
    </xf>
    <xf numFmtId="0" fontId="17" fillId="0" borderId="0" xfId="0" applyFont="1"/>
    <xf numFmtId="3" fontId="17" fillId="0" borderId="0" xfId="0" applyNumberFormat="1" applyFont="1"/>
    <xf numFmtId="49" fontId="17" fillId="5" borderId="1" xfId="0" applyNumberFormat="1" applyFont="1" applyFill="1" applyBorder="1" applyAlignment="1">
      <alignment horizontal="left"/>
    </xf>
    <xf numFmtId="0" fontId="17" fillId="5" borderId="1" xfId="0" applyFont="1" applyFill="1" applyBorder="1" applyAlignment="1">
      <alignment horizontal="left" indent="1"/>
    </xf>
    <xf numFmtId="0" fontId="17" fillId="5" borderId="1" xfId="0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left"/>
      <protection locked="0"/>
    </xf>
    <xf numFmtId="165" fontId="17" fillId="5" borderId="1" xfId="0" applyNumberFormat="1" applyFont="1" applyFill="1" applyBorder="1" applyAlignment="1">
      <alignment horizontal="left" indent="1"/>
    </xf>
    <xf numFmtId="165" fontId="17" fillId="5" borderId="1" xfId="0" applyNumberFormat="1" applyFont="1" applyFill="1" applyBorder="1" applyAlignment="1">
      <alignment horizontal="center"/>
    </xf>
    <xf numFmtId="3" fontId="9" fillId="5" borderId="1" xfId="0" applyNumberFormat="1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left" indent="3"/>
    </xf>
    <xf numFmtId="0" fontId="1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6" fillId="0" borderId="9" xfId="0" applyFont="1" applyBorder="1" applyAlignment="1" applyProtection="1">
      <alignment vertical="center"/>
      <protection locked="0"/>
    </xf>
    <xf numFmtId="49" fontId="27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28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 wrapText="1"/>
      <protection locked="0"/>
    </xf>
    <xf numFmtId="49" fontId="28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applyFont="1"/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14" fillId="2" borderId="10" xfId="0" applyNumberFormat="1" applyFont="1" applyFill="1" applyBorder="1" applyAlignment="1">
      <alignment horizontal="center"/>
    </xf>
    <xf numFmtId="164" fontId="14" fillId="2" borderId="4" xfId="0" applyNumberFormat="1" applyFont="1" applyFill="1" applyBorder="1" applyAlignment="1">
      <alignment horizontal="center"/>
    </xf>
    <xf numFmtId="164" fontId="14" fillId="2" borderId="12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 wrapText="1"/>
    </xf>
    <xf numFmtId="164" fontId="14" fillId="2" borderId="1" xfId="0" applyNumberFormat="1" applyFont="1" applyFill="1" applyBorder="1" applyAlignment="1">
      <alignment horizontal="center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9" xfId="0" applyFont="1" applyBorder="1" applyAlignment="1" applyProtection="1">
      <alignment horizontal="left" vertical="center"/>
      <protection locked="0"/>
    </xf>
    <xf numFmtId="0" fontId="19" fillId="4" borderId="1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49" fontId="17" fillId="4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20" fillId="4" borderId="0" xfId="0" applyFont="1" applyFill="1" applyAlignment="1">
      <alignment horizontal="center" vertical="center" wrapText="1"/>
    </xf>
    <xf numFmtId="0" fontId="1" fillId="0" borderId="2" xfId="1" applyBorder="1" applyProtection="1">
      <protection locked="0"/>
    </xf>
  </cellXfs>
  <cellStyles count="2">
    <cellStyle name="Hyperlink" xfId="1" builtinId="8"/>
    <cellStyle name="Normal" xfId="0" builtinId="0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9959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9959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rceti.md/rapoarte_statistic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84E91-DB5B-4D9E-85E3-B7C0BA2F462B}">
  <sheetPr>
    <tabColor rgb="FF0D2539"/>
  </sheetPr>
  <dimension ref="A1:E18"/>
  <sheetViews>
    <sheetView tabSelected="1" zoomScale="110" zoomScaleNormal="110" zoomScaleSheetLayoutView="110" workbookViewId="0">
      <selection activeCell="B5" sqref="B5"/>
    </sheetView>
  </sheetViews>
  <sheetFormatPr defaultColWidth="0" defaultRowHeight="15" customHeight="1" zeroHeight="1" x14ac:dyDescent="0.25"/>
  <cols>
    <col min="1" max="1" width="12.42578125" style="2" customWidth="1"/>
    <col min="2" max="2" width="71.85546875" style="2" customWidth="1"/>
    <col min="3" max="3" width="15.5703125" style="2" customWidth="1"/>
    <col min="4" max="4" width="14" style="2" customWidth="1"/>
    <col min="5" max="5" width="0" style="2" hidden="1" customWidth="1"/>
    <col min="6" max="16384" width="9.140625" style="2" hidden="1"/>
  </cols>
  <sheetData>
    <row r="1" spans="1:4" x14ac:dyDescent="0.25">
      <c r="A1" s="1"/>
      <c r="B1" s="1"/>
    </row>
    <row r="2" spans="1:4" x14ac:dyDescent="0.25">
      <c r="A2" s="205" t="s">
        <v>0</v>
      </c>
      <c r="B2" s="205"/>
      <c r="C2" s="205"/>
      <c r="D2" s="205"/>
    </row>
    <row r="3" spans="1:4" x14ac:dyDescent="0.25">
      <c r="A3" s="1"/>
      <c r="B3" s="1"/>
    </row>
    <row r="4" spans="1:4" ht="42.75" customHeight="1" x14ac:dyDescent="0.25">
      <c r="A4" s="3" t="s">
        <v>1</v>
      </c>
      <c r="B4" s="4" t="s">
        <v>2</v>
      </c>
      <c r="C4" s="206" t="s">
        <v>3</v>
      </c>
      <c r="D4" s="206"/>
    </row>
    <row r="5" spans="1:4" x14ac:dyDescent="0.25">
      <c r="A5" s="5" t="s">
        <v>4</v>
      </c>
      <c r="B5" s="6" t="s">
        <v>5</v>
      </c>
      <c r="C5" s="7" t="s">
        <v>6</v>
      </c>
      <c r="D5" s="207" t="s">
        <v>7</v>
      </c>
    </row>
    <row r="6" spans="1:4" x14ac:dyDescent="0.25">
      <c r="A6" s="5" t="s">
        <v>8</v>
      </c>
      <c r="B6" s="6" t="s">
        <v>9</v>
      </c>
      <c r="C6" s="7" t="s">
        <v>6</v>
      </c>
      <c r="D6" s="207"/>
    </row>
    <row r="7" spans="1:4" x14ac:dyDescent="0.25">
      <c r="A7" s="5" t="s">
        <v>10</v>
      </c>
      <c r="B7" s="6" t="s">
        <v>11</v>
      </c>
      <c r="C7" s="7" t="s">
        <v>6</v>
      </c>
      <c r="D7" s="207"/>
    </row>
    <row r="8" spans="1:4" x14ac:dyDescent="0.25">
      <c r="A8" s="5" t="s">
        <v>12</v>
      </c>
      <c r="B8" s="6" t="s">
        <v>13</v>
      </c>
      <c r="C8" s="7" t="s">
        <v>6</v>
      </c>
      <c r="D8" s="207"/>
    </row>
    <row r="9" spans="1:4" x14ac:dyDescent="0.25">
      <c r="A9" s="5" t="s">
        <v>14</v>
      </c>
      <c r="B9" s="6" t="s">
        <v>15</v>
      </c>
      <c r="C9" s="7" t="s">
        <v>6</v>
      </c>
      <c r="D9" s="207"/>
    </row>
    <row r="10" spans="1:4" x14ac:dyDescent="0.25">
      <c r="A10" s="5" t="s">
        <v>16</v>
      </c>
      <c r="B10" s="6" t="s">
        <v>17</v>
      </c>
      <c r="C10" s="7" t="s">
        <v>6</v>
      </c>
      <c r="D10" s="207"/>
    </row>
    <row r="11" spans="1:4" x14ac:dyDescent="0.25">
      <c r="A11" s="5" t="s">
        <v>18</v>
      </c>
      <c r="B11" s="6" t="s">
        <v>19</v>
      </c>
      <c r="C11" s="7" t="s">
        <v>20</v>
      </c>
      <c r="D11" s="207"/>
    </row>
    <row r="12" spans="1:4" x14ac:dyDescent="0.25">
      <c r="A12" s="8"/>
      <c r="B12" s="9"/>
    </row>
    <row r="13" spans="1:4" x14ac:dyDescent="0.25"/>
    <row r="14" spans="1:4" x14ac:dyDescent="0.25">
      <c r="B14" s="10" t="s">
        <v>21</v>
      </c>
    </row>
    <row r="15" spans="1:4" ht="30" customHeight="1" x14ac:dyDescent="0.25">
      <c r="A15" s="11"/>
      <c r="B15" s="208" t="s">
        <v>22</v>
      </c>
      <c r="C15" s="208"/>
      <c r="D15" s="208"/>
    </row>
    <row r="16" spans="1:4" ht="30" customHeight="1" x14ac:dyDescent="0.25">
      <c r="A16" s="12"/>
      <c r="B16" s="208" t="s">
        <v>23</v>
      </c>
      <c r="C16" s="208"/>
      <c r="D16" s="208"/>
    </row>
    <row r="17" spans="1:4" x14ac:dyDescent="0.25"/>
    <row r="18" spans="1:4" ht="15.75" thickBot="1" x14ac:dyDescent="0.3">
      <c r="A18" s="13" t="s">
        <v>24</v>
      </c>
      <c r="B18" s="238" t="s">
        <v>409</v>
      </c>
      <c r="C18" s="14"/>
      <c r="D18" s="14"/>
    </row>
  </sheetData>
  <sheetProtection algorithmName="SHA-512" hashValue="+7VSOx4LZBc2Tg+hJUy5zLMpE6fOGTgDcB2dI9tEFgs96PZHbrLVf5e9WZ+/PdynUkHxUPOiopT2CKQayb4Kdg==" saltValue="iXwg7+yXGpfZ12e7Cl7Ycg==" spinCount="100000" sheet="1" objects="1" scenarios="1"/>
  <mergeCells count="5">
    <mergeCell ref="A2:D2"/>
    <mergeCell ref="C4:D4"/>
    <mergeCell ref="D5:D11"/>
    <mergeCell ref="B15:D15"/>
    <mergeCell ref="B16:D16"/>
  </mergeCells>
  <hyperlinks>
    <hyperlink ref="B5" location="CE1_Nr.0!A1" display="IDENTIFICAREA FURNIZORULUI" xr:uid="{D9AC80FD-96FD-438D-BBCF-99134B040BFD}"/>
    <hyperlink ref="B6" location="CE1_Nr.1!A1" display="VENITURI TOTALE, INVESTIȚII ȘI DATE PRIVIND PERSONALUL" xr:uid="{53673F72-9218-46D1-AFBB-75A9FDD6D506}"/>
    <hyperlink ref="B7" location="CE1_Nr.2!A1" display="SERVICII DE INTERNET PRESTATE LA PUNCTE FIXE CU AMĂNUNTUL" xr:uid="{B5D2F816-CC67-4155-9F1C-34A3DE5038ED}"/>
    <hyperlink ref="B8" location="CE1_Nr.3!A1" display="SERVICII INTERPERSONALE FURNIZATE LA PUNCTE FIXE ȘI INDEPENDENTE DE LOCAȚIE" xr:uid="{5A049C1A-FE4E-4B50-A947-6D6F22F09EEF}"/>
    <hyperlink ref="B9" location="CE1_Nr.4!A1" display="SERVICII TV MULTICANAL" xr:uid="{131E2513-CDD6-4591-B069-7C3A45DC11A4}"/>
    <hyperlink ref="B10" location="CE1_Nr.5!A1" display="SERVICII CU RIDICATA DE REȚELE FIXE TERESTRE" xr:uid="{E196F1CB-FAD0-4D54-9995-5B41B8B644FE}"/>
    <hyperlink ref="B11" location="CE1_Nr.6!A1" display="INFRASTRUCTURA DE REȚEA FIXĂ" xr:uid="{BFEB0DBA-DA24-4631-AEE0-357CC9387ABE}"/>
    <hyperlink ref="A6" location="CE1_Nr.1!A1" display="CE1_Nr.1" xr:uid="{6B8EB930-8808-41BD-A789-AD00BDE78EC5}"/>
    <hyperlink ref="A5" location="CE1_Nr.0!A1" display="CE1_Nr.0" xr:uid="{A0563CCC-AD14-44F6-8D09-017EEEEED5BF}"/>
    <hyperlink ref="A7" location="CE1_Nr.2!A1" display="CE1_Nr.2" xr:uid="{5C8FB8EE-20C7-49B4-BAB7-48EED12D0C4E}"/>
    <hyperlink ref="A8" location="CE1_Nr.3!A1" display="CE1_Nr.3" xr:uid="{DB4E13BE-4B7A-432C-8D9F-4EA8B9C4DAAF}"/>
    <hyperlink ref="A9" location="CE1_Nr.4!A1" display="CE1_Nr.4" xr:uid="{4ACFE4EA-FD88-4F7E-8705-CB6440910579}"/>
    <hyperlink ref="A10" location="CE1_Nr.5!A1" display="CE1_Nr.5" xr:uid="{B2A0F7B4-E030-4AA9-86AA-EE6CE3E0FE84}"/>
    <hyperlink ref="A11" location="CE1_Nr.6!A1" display="CE1_Nr.6" xr:uid="{C49EB753-5093-4A5D-92BA-AEA52C18DB96}"/>
    <hyperlink ref="B18" r:id="rId1" xr:uid="{C808E766-F1A0-4C60-80EE-128BD47648DC}"/>
  </hyperlinks>
  <pageMargins left="0.25" right="0.25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C9A8-BC03-442F-900F-212F4253B784}">
  <sheetPr>
    <tabColor rgb="FFC5DDF1"/>
  </sheetPr>
  <dimension ref="A1:F32"/>
  <sheetViews>
    <sheetView zoomScale="110" zoomScaleNormal="110" zoomScaleSheetLayoutView="110" workbookViewId="0"/>
  </sheetViews>
  <sheetFormatPr defaultColWidth="0" defaultRowHeight="0" customHeight="1" zeroHeight="1" x14ac:dyDescent="0.3"/>
  <cols>
    <col min="1" max="1" width="24.7109375" customWidth="1"/>
    <col min="2" max="2" width="22" style="204" customWidth="1"/>
    <col min="3" max="3" width="8.7109375" style="204" customWidth="1"/>
    <col min="4" max="4" width="8.85546875" style="204" customWidth="1"/>
    <col min="5" max="5" width="18.42578125" style="204" customWidth="1"/>
    <col min="6" max="6" width="13.85546875" customWidth="1"/>
    <col min="7" max="16384" width="9.140625" hidden="1"/>
  </cols>
  <sheetData>
    <row r="1" spans="1:6" ht="14.25" customHeight="1" x14ac:dyDescent="0.3">
      <c r="A1" s="15" t="s">
        <v>1</v>
      </c>
      <c r="B1" s="16"/>
      <c r="C1" s="16"/>
      <c r="D1" s="16"/>
      <c r="E1" s="16"/>
      <c r="F1" s="16"/>
    </row>
    <row r="2" spans="1:6" ht="14.25" customHeight="1" x14ac:dyDescent="0.3">
      <c r="A2" s="15" t="s">
        <v>4</v>
      </c>
      <c r="B2" s="16"/>
      <c r="C2" s="16"/>
      <c r="D2" s="16"/>
      <c r="E2" s="16"/>
      <c r="F2" s="16"/>
    </row>
    <row r="3" spans="1:6" ht="14.25" customHeight="1" x14ac:dyDescent="0.3">
      <c r="A3" s="15"/>
      <c r="B3" s="16"/>
      <c r="C3" s="16"/>
      <c r="D3" s="16"/>
      <c r="E3" s="16"/>
      <c r="F3" s="16"/>
    </row>
    <row r="4" spans="1:6" ht="18.75" x14ac:dyDescent="0.3">
      <c r="A4" s="215" t="s">
        <v>0</v>
      </c>
      <c r="B4" s="215"/>
      <c r="C4" s="215"/>
      <c r="D4" s="215"/>
      <c r="E4" s="215"/>
      <c r="F4" s="215"/>
    </row>
    <row r="5" spans="1:6" ht="15.75" x14ac:dyDescent="0.25">
      <c r="A5" s="17"/>
      <c r="B5" s="18" t="s">
        <v>25</v>
      </c>
      <c r="C5" s="19">
        <v>2025</v>
      </c>
      <c r="D5" s="20"/>
      <c r="E5" s="20"/>
      <c r="F5" s="20"/>
    </row>
    <row r="6" spans="1:6" ht="15.75" x14ac:dyDescent="0.25">
      <c r="A6" s="21"/>
      <c r="B6" s="18" t="s">
        <v>26</v>
      </c>
      <c r="C6" s="22">
        <v>1</v>
      </c>
      <c r="D6" s="21"/>
      <c r="E6" s="21"/>
      <c r="F6" s="21"/>
    </row>
    <row r="7" spans="1:6" ht="15.75" x14ac:dyDescent="0.25">
      <c r="A7" s="17"/>
      <c r="B7" s="20"/>
      <c r="C7" s="20"/>
      <c r="D7" s="20"/>
      <c r="E7" s="20"/>
      <c r="F7" s="20"/>
    </row>
    <row r="8" spans="1:6" ht="15.75" x14ac:dyDescent="0.25">
      <c r="A8" s="216" t="s">
        <v>5</v>
      </c>
      <c r="B8" s="216"/>
      <c r="C8" s="216"/>
      <c r="D8" s="216"/>
      <c r="E8" s="216"/>
      <c r="F8" s="216"/>
    </row>
    <row r="9" spans="1:6" ht="18.75" x14ac:dyDescent="0.25">
      <c r="A9" s="23"/>
      <c r="B9" s="24"/>
      <c r="C9" s="24"/>
      <c r="D9" s="24"/>
      <c r="E9" s="24"/>
      <c r="F9" s="25"/>
    </row>
    <row r="10" spans="1:6" ht="15.75" x14ac:dyDescent="0.25">
      <c r="A10" s="26" t="s">
        <v>27</v>
      </c>
      <c r="B10" s="217"/>
      <c r="C10" s="217"/>
      <c r="D10" s="217"/>
      <c r="E10" s="27" t="s">
        <v>28</v>
      </c>
      <c r="F10" s="199" t="s">
        <v>29</v>
      </c>
    </row>
    <row r="11" spans="1:6" ht="15.75" x14ac:dyDescent="0.25">
      <c r="A11" s="28" t="s">
        <v>30</v>
      </c>
      <c r="B11" s="29"/>
      <c r="C11" s="218"/>
      <c r="D11" s="218"/>
      <c r="E11" s="218"/>
      <c r="F11" s="219"/>
    </row>
    <row r="12" spans="1:6" ht="15.75" x14ac:dyDescent="0.25">
      <c r="A12" s="28" t="s">
        <v>31</v>
      </c>
      <c r="B12" s="217"/>
      <c r="C12" s="217"/>
      <c r="D12" s="217"/>
      <c r="E12" s="217"/>
      <c r="F12" s="220"/>
    </row>
    <row r="13" spans="1:6" ht="15.75" x14ac:dyDescent="0.25">
      <c r="A13" s="28" t="s">
        <v>32</v>
      </c>
      <c r="B13" s="217"/>
      <c r="C13" s="217"/>
      <c r="D13" s="217"/>
      <c r="E13" s="217"/>
      <c r="F13" s="220"/>
    </row>
    <row r="14" spans="1:6" ht="15.75" x14ac:dyDescent="0.25">
      <c r="A14" s="209"/>
      <c r="B14" s="210"/>
      <c r="C14" s="210"/>
      <c r="D14" s="210"/>
      <c r="E14" s="210"/>
      <c r="F14" s="211"/>
    </row>
    <row r="15" spans="1:6" ht="15.75" x14ac:dyDescent="0.25">
      <c r="A15" s="212" t="s">
        <v>33</v>
      </c>
      <c r="B15" s="213"/>
      <c r="C15" s="213"/>
      <c r="D15" s="213"/>
      <c r="E15" s="213"/>
      <c r="F15" s="214"/>
    </row>
    <row r="16" spans="1:6" ht="15" x14ac:dyDescent="0.25">
      <c r="A16" s="30" t="s">
        <v>34</v>
      </c>
      <c r="B16" s="31" t="s">
        <v>35</v>
      </c>
      <c r="C16" s="30" t="s">
        <v>36</v>
      </c>
      <c r="D16" s="30" t="s">
        <v>37</v>
      </c>
      <c r="E16" s="30" t="s">
        <v>38</v>
      </c>
      <c r="F16" s="30" t="s">
        <v>39</v>
      </c>
    </row>
    <row r="17" spans="1:6" ht="31.5" x14ac:dyDescent="0.25">
      <c r="A17" s="32" t="s">
        <v>40</v>
      </c>
      <c r="B17" s="201"/>
      <c r="C17" s="202"/>
      <c r="D17" s="202"/>
      <c r="E17" s="203"/>
      <c r="F17" s="200"/>
    </row>
    <row r="18" spans="1:6" ht="15.75" x14ac:dyDescent="0.25">
      <c r="A18" s="33" t="s">
        <v>41</v>
      </c>
      <c r="B18" s="201"/>
      <c r="C18" s="202"/>
      <c r="D18" s="202"/>
      <c r="E18" s="203"/>
      <c r="F18" s="144" t="s">
        <v>42</v>
      </c>
    </row>
    <row r="19" spans="1:6" ht="15.75" x14ac:dyDescent="0.25">
      <c r="A19" s="33" t="s">
        <v>43</v>
      </c>
      <c r="B19" s="201"/>
      <c r="C19" s="202"/>
      <c r="D19" s="202"/>
      <c r="E19" s="203"/>
      <c r="F19" s="144" t="s">
        <v>42</v>
      </c>
    </row>
    <row r="20" spans="1:6" ht="15.75" x14ac:dyDescent="0.25">
      <c r="A20" s="33" t="s">
        <v>43</v>
      </c>
      <c r="B20" s="201"/>
      <c r="C20" s="202"/>
      <c r="D20" s="202"/>
      <c r="E20" s="203"/>
      <c r="F20" s="144" t="s">
        <v>42</v>
      </c>
    </row>
    <row r="21" spans="1:6" ht="15" hidden="1" customHeight="1" x14ac:dyDescent="0.3"/>
    <row r="22" spans="1:6" ht="15" hidden="1" customHeight="1" x14ac:dyDescent="0.3"/>
    <row r="23" spans="1:6" ht="15" hidden="1" customHeight="1" x14ac:dyDescent="0.3"/>
    <row r="24" spans="1:6" ht="15" hidden="1" customHeight="1" x14ac:dyDescent="0.3"/>
    <row r="25" spans="1:6" ht="15" hidden="1" customHeight="1" x14ac:dyDescent="0.3"/>
    <row r="26" spans="1:6" ht="15" hidden="1" customHeight="1" x14ac:dyDescent="0.3"/>
    <row r="27" spans="1:6" ht="15" hidden="1" customHeight="1" x14ac:dyDescent="0.3"/>
    <row r="28" spans="1:6" ht="15" hidden="1" customHeight="1" x14ac:dyDescent="0.3"/>
    <row r="29" spans="1:6" ht="15" hidden="1" customHeight="1" x14ac:dyDescent="0.3"/>
    <row r="30" spans="1:6" ht="15" hidden="1" customHeight="1" x14ac:dyDescent="0.3"/>
    <row r="31" spans="1:6" ht="15" hidden="1" customHeight="1" x14ac:dyDescent="0.3"/>
    <row r="32" spans="1:6" ht="15" hidden="1" customHeight="1" x14ac:dyDescent="0.3"/>
  </sheetData>
  <sheetProtection algorithmName="SHA-512" hashValue="RCvL9jzwsboTUsl7AgZpc0QdMg+tMMCMXoZPPpvZudqqgtAFEVmPDj9ZaDpXLsVKD7IhgmpNV0mRHMDzKq+qQA==" saltValue="5E99iRoPyEbnt7lFQPMQxQ==" spinCount="100000" sheet="1" objects="1" scenarios="1"/>
  <mergeCells count="8">
    <mergeCell ref="A14:F14"/>
    <mergeCell ref="A15:F15"/>
    <mergeCell ref="A4:F4"/>
    <mergeCell ref="A8:F8"/>
    <mergeCell ref="B10:D10"/>
    <mergeCell ref="C11:F11"/>
    <mergeCell ref="B12:F12"/>
    <mergeCell ref="B13:F13"/>
  </mergeCells>
  <dataValidations disablePrompts="1" count="5">
    <dataValidation type="whole" allowBlank="1" showInputMessage="1" showErrorMessage="1" error="Eroare trimestru!" sqref="C6" xr:uid="{20F9EC45-52D8-42A6-9B7B-0ADB9FCE2DF5}">
      <formula1>1</formula1>
      <formula2>4</formula2>
    </dataValidation>
    <dataValidation type="whole" allowBlank="1" showInputMessage="1" showErrorMessage="1" error="Eroare an de activitate!" promptTitle="Anul" sqref="C5" xr:uid="{ABCC3DE9-3EAC-4C52-A55A-0185D25E9819}">
      <formula1>2025</formula1>
      <formula2>2040</formula2>
    </dataValidation>
    <dataValidation type="list" allowBlank="1" showInputMessage="1" showErrorMessage="1" sqref="F10" xr:uid="{3165F17B-3389-4756-9C4D-8BA9EBBEEC56}">
      <formula1>"Î.S.,S.A.,S.R.L,I.I.,Alta"</formula1>
    </dataValidation>
    <dataValidation type="textLength" operator="equal" allowBlank="1" showInputMessage="1" showErrorMessage="1" error="Numar din 13 cractere?" sqref="B11" xr:uid="{FA97ABEE-7B0B-4E2F-93D4-0A59DD8729E6}">
      <formula1>13</formula1>
    </dataValidation>
    <dataValidation allowBlank="1" showInputMessage="1" showErrorMessage="1" promptTitle="Denumire oficiala" sqref="B10:D10" xr:uid="{764EC544-022C-4F87-AA1C-E82EDD3C220F}"/>
  </dataValidations>
  <pageMargins left="0.25" right="0.25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72D1-0DDA-4FB8-B816-1B5F17AA60C1}">
  <sheetPr>
    <tabColor rgb="FFC5DDF1"/>
  </sheetPr>
  <dimension ref="A1:E33"/>
  <sheetViews>
    <sheetView topLeftCell="A4" zoomScale="110" zoomScaleNormal="110" workbookViewId="0">
      <selection activeCell="D13" sqref="D13"/>
    </sheetView>
  </sheetViews>
  <sheetFormatPr defaultColWidth="0" defaultRowHeight="15" zeroHeight="1" x14ac:dyDescent="0.25"/>
  <cols>
    <col min="1" max="1" width="9.140625" style="39" customWidth="1"/>
    <col min="2" max="2" width="45.42578125" style="86" customWidth="1"/>
    <col min="3" max="3" width="9.140625" style="87" customWidth="1"/>
    <col min="4" max="5" width="16.85546875" style="39" customWidth="1"/>
    <col min="6" max="16384" width="9.140625" style="39" hidden="1"/>
  </cols>
  <sheetData>
    <row r="1" spans="1:5" ht="15.75" thickBot="1" x14ac:dyDescent="0.3">
      <c r="A1" s="34" t="s">
        <v>1</v>
      </c>
      <c r="B1" s="35"/>
      <c r="C1" s="36"/>
      <c r="D1" s="37"/>
      <c r="E1" s="38"/>
    </row>
    <row r="2" spans="1:5" x14ac:dyDescent="0.25">
      <c r="A2" s="40" t="s">
        <v>8</v>
      </c>
      <c r="B2" s="41"/>
      <c r="C2" s="42"/>
      <c r="D2" s="43"/>
      <c r="E2" s="44"/>
    </row>
    <row r="3" spans="1:5" x14ac:dyDescent="0.25">
      <c r="A3" s="221" t="s">
        <v>9</v>
      </c>
      <c r="B3" s="222"/>
      <c r="C3" s="222"/>
      <c r="D3" s="222"/>
      <c r="E3" s="223"/>
    </row>
    <row r="4" spans="1:5" x14ac:dyDescent="0.25">
      <c r="A4" s="45"/>
      <c r="B4" s="46"/>
      <c r="C4" s="47"/>
      <c r="D4" s="48"/>
      <c r="E4" s="49"/>
    </row>
    <row r="5" spans="1:5" ht="40.5" customHeight="1" x14ac:dyDescent="0.25">
      <c r="A5" s="50" t="s">
        <v>44</v>
      </c>
      <c r="B5" s="51" t="s">
        <v>45</v>
      </c>
      <c r="C5" s="51" t="s">
        <v>46</v>
      </c>
      <c r="D5" s="51" t="s">
        <v>47</v>
      </c>
      <c r="E5" s="51" t="s">
        <v>48</v>
      </c>
    </row>
    <row r="6" spans="1:5" x14ac:dyDescent="0.25">
      <c r="A6" s="50" t="s">
        <v>49</v>
      </c>
      <c r="B6" s="51">
        <v>2</v>
      </c>
      <c r="C6" s="51">
        <v>3</v>
      </c>
      <c r="D6" s="51">
        <v>4</v>
      </c>
      <c r="E6" s="51">
        <v>5</v>
      </c>
    </row>
    <row r="7" spans="1:5" x14ac:dyDescent="0.25">
      <c r="A7" s="52"/>
      <c r="B7" s="51" t="s">
        <v>50</v>
      </c>
      <c r="C7" s="53"/>
      <c r="D7" s="54"/>
      <c r="E7" s="55"/>
    </row>
    <row r="8" spans="1:5" ht="25.5" x14ac:dyDescent="0.25">
      <c r="A8" s="56" t="s">
        <v>51</v>
      </c>
      <c r="B8" s="57" t="s">
        <v>52</v>
      </c>
      <c r="C8" s="58" t="s">
        <v>53</v>
      </c>
      <c r="D8" s="59">
        <f>D9+D14+D15+D18+D19+D20+D21</f>
        <v>0</v>
      </c>
      <c r="E8" s="60"/>
    </row>
    <row r="9" spans="1:5" ht="25.5" x14ac:dyDescent="0.25">
      <c r="A9" s="61" t="s">
        <v>54</v>
      </c>
      <c r="B9" s="62" t="s">
        <v>55</v>
      </c>
      <c r="C9" s="58" t="s">
        <v>53</v>
      </c>
      <c r="D9" s="59">
        <f>D10+D11+D12+D13</f>
        <v>0</v>
      </c>
      <c r="E9" s="60"/>
    </row>
    <row r="10" spans="1:5" x14ac:dyDescent="0.25">
      <c r="A10" s="63" t="s">
        <v>56</v>
      </c>
      <c r="B10" s="64" t="s">
        <v>57</v>
      </c>
      <c r="C10" s="58" t="s">
        <v>53</v>
      </c>
      <c r="D10" s="59">
        <f>'CE1_Nr.2'!F9</f>
        <v>0</v>
      </c>
      <c r="E10" s="60"/>
    </row>
    <row r="11" spans="1:5" x14ac:dyDescent="0.25">
      <c r="A11" s="63" t="s">
        <v>58</v>
      </c>
      <c r="B11" s="64" t="s">
        <v>59</v>
      </c>
      <c r="C11" s="58" t="s">
        <v>53</v>
      </c>
      <c r="D11" s="59">
        <f>'CE1_Nr.3'!F9</f>
        <v>0</v>
      </c>
      <c r="E11" s="60"/>
    </row>
    <row r="12" spans="1:5" x14ac:dyDescent="0.25">
      <c r="A12" s="63" t="s">
        <v>60</v>
      </c>
      <c r="B12" s="65" t="s">
        <v>61</v>
      </c>
      <c r="C12" s="58" t="s">
        <v>53</v>
      </c>
      <c r="D12" s="66"/>
      <c r="E12" s="60"/>
    </row>
    <row r="13" spans="1:5" ht="25.5" x14ac:dyDescent="0.25">
      <c r="A13" s="63" t="s">
        <v>62</v>
      </c>
      <c r="B13" s="64" t="s">
        <v>63</v>
      </c>
      <c r="C13" s="58" t="s">
        <v>53</v>
      </c>
      <c r="D13" s="66"/>
      <c r="E13" s="60"/>
    </row>
    <row r="14" spans="1:5" x14ac:dyDescent="0.25">
      <c r="A14" s="61" t="s">
        <v>64</v>
      </c>
      <c r="B14" s="62" t="s">
        <v>65</v>
      </c>
      <c r="C14" s="58" t="s">
        <v>53</v>
      </c>
      <c r="D14" s="67">
        <f>'CE1_Nr.5'!D8</f>
        <v>0</v>
      </c>
      <c r="E14" s="60"/>
    </row>
    <row r="15" spans="1:5" x14ac:dyDescent="0.25">
      <c r="A15" s="61" t="s">
        <v>66</v>
      </c>
      <c r="B15" s="62" t="s">
        <v>67</v>
      </c>
      <c r="C15" s="58" t="s">
        <v>53</v>
      </c>
      <c r="D15" s="67">
        <f>D16+D17</f>
        <v>0</v>
      </c>
      <c r="E15" s="60"/>
    </row>
    <row r="16" spans="1:5" ht="25.5" x14ac:dyDescent="0.25">
      <c r="A16" s="63" t="s">
        <v>68</v>
      </c>
      <c r="B16" s="64" t="s">
        <v>69</v>
      </c>
      <c r="C16" s="58" t="s">
        <v>53</v>
      </c>
      <c r="D16" s="66"/>
      <c r="E16" s="60"/>
    </row>
    <row r="17" spans="1:5" x14ac:dyDescent="0.25">
      <c r="A17" s="63" t="s">
        <v>70</v>
      </c>
      <c r="B17" s="64" t="s">
        <v>71</v>
      </c>
      <c r="C17" s="58" t="s">
        <v>53</v>
      </c>
      <c r="D17" s="66"/>
      <c r="E17" s="60"/>
    </row>
    <row r="18" spans="1:5" x14ac:dyDescent="0.25">
      <c r="A18" s="61" t="s">
        <v>72</v>
      </c>
      <c r="B18" s="62" t="s">
        <v>73</v>
      </c>
      <c r="C18" s="58" t="s">
        <v>53</v>
      </c>
      <c r="D18" s="67">
        <f>'CE1_Nr.4'!D8</f>
        <v>0</v>
      </c>
      <c r="E18" s="60"/>
    </row>
    <row r="19" spans="1:5" x14ac:dyDescent="0.25">
      <c r="A19" s="61" t="s">
        <v>74</v>
      </c>
      <c r="B19" s="62" t="s">
        <v>75</v>
      </c>
      <c r="C19" s="58" t="s">
        <v>53</v>
      </c>
      <c r="D19" s="66"/>
      <c r="E19" s="60"/>
    </row>
    <row r="20" spans="1:5" ht="25.5" x14ac:dyDescent="0.25">
      <c r="A20" s="61" t="s">
        <v>76</v>
      </c>
      <c r="B20" s="62" t="s">
        <v>77</v>
      </c>
      <c r="C20" s="58" t="s">
        <v>53</v>
      </c>
      <c r="D20" s="66"/>
      <c r="E20" s="60"/>
    </row>
    <row r="21" spans="1:5" x14ac:dyDescent="0.25">
      <c r="A21" s="61" t="s">
        <v>78</v>
      </c>
      <c r="B21" s="62" t="s">
        <v>79</v>
      </c>
      <c r="C21" s="58" t="s">
        <v>53</v>
      </c>
      <c r="D21" s="66"/>
      <c r="E21" s="60"/>
    </row>
    <row r="22" spans="1:5" x14ac:dyDescent="0.25">
      <c r="A22" s="52"/>
      <c r="B22" s="51" t="s">
        <v>80</v>
      </c>
      <c r="C22" s="53"/>
      <c r="D22" s="54"/>
      <c r="E22" s="68"/>
    </row>
    <row r="23" spans="1:5" ht="25.5" x14ac:dyDescent="0.25">
      <c r="A23" s="56" t="s">
        <v>81</v>
      </c>
      <c r="B23" s="69" t="s">
        <v>82</v>
      </c>
      <c r="C23" s="70"/>
      <c r="D23" s="71">
        <f>D24+D25+D26+D27+D28</f>
        <v>0</v>
      </c>
      <c r="E23" s="60"/>
    </row>
    <row r="24" spans="1:5" x14ac:dyDescent="0.25">
      <c r="A24" s="72" t="s">
        <v>83</v>
      </c>
      <c r="B24" s="73" t="s">
        <v>84</v>
      </c>
      <c r="C24" s="74" t="s">
        <v>53</v>
      </c>
      <c r="D24" s="75"/>
      <c r="E24" s="60"/>
    </row>
    <row r="25" spans="1:5" x14ac:dyDescent="0.25">
      <c r="A25" s="72" t="s">
        <v>85</v>
      </c>
      <c r="B25" s="73" t="s">
        <v>86</v>
      </c>
      <c r="C25" s="74" t="s">
        <v>53</v>
      </c>
      <c r="D25" s="75"/>
      <c r="E25" s="60"/>
    </row>
    <row r="26" spans="1:5" ht="25.5" x14ac:dyDescent="0.25">
      <c r="A26" s="72" t="s">
        <v>87</v>
      </c>
      <c r="B26" s="73" t="s">
        <v>88</v>
      </c>
      <c r="C26" s="74" t="s">
        <v>53</v>
      </c>
      <c r="D26" s="75"/>
      <c r="E26" s="60"/>
    </row>
    <row r="27" spans="1:5" ht="25.5" x14ac:dyDescent="0.25">
      <c r="A27" s="72" t="s">
        <v>89</v>
      </c>
      <c r="B27" s="73" t="s">
        <v>90</v>
      </c>
      <c r="C27" s="74" t="s">
        <v>53</v>
      </c>
      <c r="D27" s="75"/>
      <c r="E27" s="60"/>
    </row>
    <row r="28" spans="1:5" ht="25.5" x14ac:dyDescent="0.25">
      <c r="A28" s="72" t="s">
        <v>91</v>
      </c>
      <c r="B28" s="73" t="s">
        <v>92</v>
      </c>
      <c r="C28" s="74" t="s">
        <v>53</v>
      </c>
      <c r="D28" s="75"/>
      <c r="E28" s="60"/>
    </row>
    <row r="29" spans="1:5" x14ac:dyDescent="0.25">
      <c r="A29" s="52"/>
      <c r="B29" s="51" t="s">
        <v>93</v>
      </c>
      <c r="C29" s="53"/>
      <c r="D29" s="54"/>
      <c r="E29" s="68"/>
    </row>
    <row r="30" spans="1:5" x14ac:dyDescent="0.25">
      <c r="A30" s="56" t="s">
        <v>94</v>
      </c>
      <c r="B30" s="69" t="s">
        <v>95</v>
      </c>
      <c r="C30" s="74" t="s">
        <v>96</v>
      </c>
      <c r="D30" s="71">
        <f>D31+D32</f>
        <v>0</v>
      </c>
      <c r="E30" s="60"/>
    </row>
    <row r="31" spans="1:5" x14ac:dyDescent="0.25">
      <c r="A31" s="72" t="s">
        <v>97</v>
      </c>
      <c r="B31" s="73" t="s">
        <v>98</v>
      </c>
      <c r="C31" s="74" t="s">
        <v>96</v>
      </c>
      <c r="D31" s="66"/>
      <c r="E31" s="60"/>
    </row>
    <row r="32" spans="1:5" ht="15.75" thickBot="1" x14ac:dyDescent="0.3">
      <c r="A32" s="76" t="s">
        <v>99</v>
      </c>
      <c r="B32" s="77" t="s">
        <v>100</v>
      </c>
      <c r="C32" s="78" t="s">
        <v>96</v>
      </c>
      <c r="D32" s="79"/>
      <c r="E32" s="80"/>
    </row>
    <row r="33" spans="1:5" hidden="1" x14ac:dyDescent="0.25">
      <c r="A33" s="81"/>
      <c r="B33" s="82"/>
      <c r="C33" s="83"/>
      <c r="D33" s="84"/>
      <c r="E33" s="85"/>
    </row>
  </sheetData>
  <sheetProtection algorithmName="SHA-512" hashValue="sULPyziK3xz/OQtzNnRASo+jRJ/8KIaXPOHEb7spWzGZnARUdgwn92h04Ky1qG+tkLsr6AjzYxDCJdJd+kw5Fg==" saltValue="Qf0kDxX+tHD8R8BURlEsjw==" spinCount="100000" sheet="1" objects="1" scenarios="1"/>
  <mergeCells count="1">
    <mergeCell ref="A3:E3"/>
  </mergeCells>
  <pageMargins left="0.25" right="0.25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583D-919D-4FC6-A70C-9AB74462D804}">
  <sheetPr>
    <tabColor rgb="FFC5DDF1"/>
  </sheetPr>
  <dimension ref="A1:F74"/>
  <sheetViews>
    <sheetView zoomScale="115" zoomScaleNormal="115" workbookViewId="0">
      <pane ySplit="8" topLeftCell="A9" activePane="bottomLeft" state="frozen"/>
      <selection pane="bottomLeft" activeCell="D40" sqref="D40"/>
    </sheetView>
  </sheetViews>
  <sheetFormatPr defaultColWidth="0" defaultRowHeight="15" zeroHeight="1" x14ac:dyDescent="0.25"/>
  <cols>
    <col min="1" max="1" width="9.42578125" style="90" customWidth="1"/>
    <col min="2" max="2" width="85.7109375" style="46" customWidth="1"/>
    <col min="3" max="3" width="10" style="46" customWidth="1"/>
    <col min="4" max="5" width="12.42578125" style="46" customWidth="1"/>
    <col min="6" max="6" width="12.42578125" style="119" customWidth="1"/>
    <col min="7" max="16384" width="9.140625" hidden="1"/>
  </cols>
  <sheetData>
    <row r="1" spans="1:6" x14ac:dyDescent="0.25">
      <c r="A1" s="88" t="s">
        <v>1</v>
      </c>
      <c r="F1" s="89"/>
    </row>
    <row r="2" spans="1:6" x14ac:dyDescent="0.25">
      <c r="A2" s="88" t="s">
        <v>10</v>
      </c>
      <c r="F2" s="89"/>
    </row>
    <row r="3" spans="1:6" ht="9.75" customHeight="1" x14ac:dyDescent="0.25">
      <c r="F3" s="89"/>
    </row>
    <row r="4" spans="1:6" x14ac:dyDescent="0.25">
      <c r="A4" s="227" t="s">
        <v>11</v>
      </c>
      <c r="B4" s="227"/>
      <c r="C4" s="227"/>
      <c r="D4" s="227"/>
      <c r="E4" s="227"/>
      <c r="F4" s="228"/>
    </row>
    <row r="5" spans="1:6" ht="12" customHeight="1" x14ac:dyDescent="0.25">
      <c r="F5" s="89"/>
    </row>
    <row r="6" spans="1:6" ht="25.5" x14ac:dyDescent="0.25">
      <c r="A6" s="51" t="s">
        <v>44</v>
      </c>
      <c r="B6" s="51" t="s">
        <v>45</v>
      </c>
      <c r="C6" s="51" t="s">
        <v>46</v>
      </c>
      <c r="D6" s="51" t="s">
        <v>101</v>
      </c>
      <c r="E6" s="51" t="s">
        <v>102</v>
      </c>
      <c r="F6" s="51" t="s">
        <v>103</v>
      </c>
    </row>
    <row r="7" spans="1:6" x14ac:dyDescent="0.25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</row>
    <row r="8" spans="1:6" x14ac:dyDescent="0.25">
      <c r="A8" s="92"/>
      <c r="B8" s="91" t="s">
        <v>104</v>
      </c>
      <c r="C8" s="93"/>
      <c r="D8" s="94"/>
      <c r="E8" s="55"/>
      <c r="F8" s="92"/>
    </row>
    <row r="9" spans="1:6" ht="25.5" x14ac:dyDescent="0.25">
      <c r="A9" s="95" t="s">
        <v>105</v>
      </c>
      <c r="B9" s="57" t="s">
        <v>106</v>
      </c>
      <c r="C9" s="74" t="s">
        <v>53</v>
      </c>
      <c r="D9" s="71">
        <f>D10+D11+D12+D13+D14+D15</f>
        <v>0</v>
      </c>
      <c r="E9" s="71">
        <f>E10+E11+E12+E13+E14+E15</f>
        <v>0</v>
      </c>
      <c r="F9" s="71">
        <f>D9+E9</f>
        <v>0</v>
      </c>
    </row>
    <row r="10" spans="1:6" x14ac:dyDescent="0.25">
      <c r="A10" s="96" t="s">
        <v>107</v>
      </c>
      <c r="B10" s="73" t="s">
        <v>108</v>
      </c>
      <c r="C10" s="74" t="s">
        <v>53</v>
      </c>
      <c r="D10" s="75"/>
      <c r="E10" s="75"/>
      <c r="F10" s="71">
        <f>D10+E10</f>
        <v>0</v>
      </c>
    </row>
    <row r="11" spans="1:6" x14ac:dyDescent="0.25">
      <c r="A11" s="97" t="s">
        <v>109</v>
      </c>
      <c r="B11" s="98" t="s">
        <v>110</v>
      </c>
      <c r="C11" s="74" t="s">
        <v>53</v>
      </c>
      <c r="D11" s="75"/>
      <c r="E11" s="75"/>
      <c r="F11" s="71">
        <f t="shared" ref="F11:F23" si="0">D11+E11</f>
        <v>0</v>
      </c>
    </row>
    <row r="12" spans="1:6" x14ac:dyDescent="0.25">
      <c r="A12" s="96" t="s">
        <v>111</v>
      </c>
      <c r="B12" s="73" t="s">
        <v>112</v>
      </c>
      <c r="C12" s="74" t="s">
        <v>53</v>
      </c>
      <c r="D12" s="75"/>
      <c r="E12" s="75"/>
      <c r="F12" s="71">
        <f t="shared" si="0"/>
        <v>0</v>
      </c>
    </row>
    <row r="13" spans="1:6" x14ac:dyDescent="0.25">
      <c r="A13" s="96" t="s">
        <v>113</v>
      </c>
      <c r="B13" s="73" t="s">
        <v>114</v>
      </c>
      <c r="C13" s="74" t="s">
        <v>53</v>
      </c>
      <c r="D13" s="75"/>
      <c r="E13" s="75"/>
      <c r="F13" s="71">
        <f t="shared" si="0"/>
        <v>0</v>
      </c>
    </row>
    <row r="14" spans="1:6" x14ac:dyDescent="0.25">
      <c r="A14" s="96" t="s">
        <v>115</v>
      </c>
      <c r="B14" s="73" t="s">
        <v>116</v>
      </c>
      <c r="C14" s="74" t="s">
        <v>53</v>
      </c>
      <c r="D14" s="99"/>
      <c r="E14" s="99"/>
      <c r="F14" s="71">
        <f t="shared" si="0"/>
        <v>0</v>
      </c>
    </row>
    <row r="15" spans="1:6" x14ac:dyDescent="0.25">
      <c r="A15" s="96" t="s">
        <v>117</v>
      </c>
      <c r="B15" s="73" t="s">
        <v>118</v>
      </c>
      <c r="C15" s="74" t="s">
        <v>53</v>
      </c>
      <c r="D15" s="99"/>
      <c r="E15" s="99"/>
      <c r="F15" s="71">
        <f t="shared" si="0"/>
        <v>0</v>
      </c>
    </row>
    <row r="16" spans="1:6" ht="25.5" x14ac:dyDescent="0.25">
      <c r="A16" s="95" t="s">
        <v>119</v>
      </c>
      <c r="B16" s="69" t="s">
        <v>120</v>
      </c>
      <c r="C16" s="70" t="s">
        <v>53</v>
      </c>
      <c r="D16" s="71">
        <f>D17+D18+D19+D20+D21+D22+D23</f>
        <v>0</v>
      </c>
      <c r="E16" s="71">
        <f>E17+E18+E19+E20+E21+E22+E23</f>
        <v>0</v>
      </c>
      <c r="F16" s="71">
        <f t="shared" si="0"/>
        <v>0</v>
      </c>
    </row>
    <row r="17" spans="1:6" x14ac:dyDescent="0.25">
      <c r="A17" s="96" t="s">
        <v>121</v>
      </c>
      <c r="B17" s="73" t="s">
        <v>122</v>
      </c>
      <c r="C17" s="74" t="s">
        <v>53</v>
      </c>
      <c r="D17" s="75"/>
      <c r="E17" s="75"/>
      <c r="F17" s="71">
        <f t="shared" si="0"/>
        <v>0</v>
      </c>
    </row>
    <row r="18" spans="1:6" x14ac:dyDescent="0.25">
      <c r="A18" s="96" t="s">
        <v>123</v>
      </c>
      <c r="B18" s="73" t="s">
        <v>124</v>
      </c>
      <c r="C18" s="74" t="s">
        <v>53</v>
      </c>
      <c r="D18" s="75"/>
      <c r="E18" s="75"/>
      <c r="F18" s="71">
        <f t="shared" si="0"/>
        <v>0</v>
      </c>
    </row>
    <row r="19" spans="1:6" x14ac:dyDescent="0.25">
      <c r="A19" s="96" t="s">
        <v>125</v>
      </c>
      <c r="B19" s="73" t="s">
        <v>126</v>
      </c>
      <c r="C19" s="74" t="s">
        <v>53</v>
      </c>
      <c r="D19" s="75"/>
      <c r="E19" s="75"/>
      <c r="F19" s="71">
        <f t="shared" si="0"/>
        <v>0</v>
      </c>
    </row>
    <row r="20" spans="1:6" x14ac:dyDescent="0.25">
      <c r="A20" s="96" t="s">
        <v>127</v>
      </c>
      <c r="B20" s="73" t="s">
        <v>128</v>
      </c>
      <c r="C20" s="74" t="s">
        <v>53</v>
      </c>
      <c r="D20" s="75"/>
      <c r="E20" s="75"/>
      <c r="F20" s="71">
        <f t="shared" si="0"/>
        <v>0</v>
      </c>
    </row>
    <row r="21" spans="1:6" ht="25.5" x14ac:dyDescent="0.25">
      <c r="A21" s="96" t="s">
        <v>129</v>
      </c>
      <c r="B21" s="73" t="s">
        <v>130</v>
      </c>
      <c r="C21" s="74" t="s">
        <v>53</v>
      </c>
      <c r="D21" s="75"/>
      <c r="E21" s="75"/>
      <c r="F21" s="71">
        <f t="shared" si="0"/>
        <v>0</v>
      </c>
    </row>
    <row r="22" spans="1:6" ht="25.5" x14ac:dyDescent="0.25">
      <c r="A22" s="96" t="s">
        <v>131</v>
      </c>
      <c r="B22" s="73" t="s">
        <v>132</v>
      </c>
      <c r="C22" s="74" t="s">
        <v>53</v>
      </c>
      <c r="D22" s="75"/>
      <c r="E22" s="75"/>
      <c r="F22" s="71">
        <f t="shared" si="0"/>
        <v>0</v>
      </c>
    </row>
    <row r="23" spans="1:6" x14ac:dyDescent="0.25">
      <c r="A23" s="96" t="s">
        <v>133</v>
      </c>
      <c r="B23" s="73" t="s">
        <v>134</v>
      </c>
      <c r="C23" s="74" t="s">
        <v>53</v>
      </c>
      <c r="D23" s="75"/>
      <c r="E23" s="75"/>
      <c r="F23" s="71">
        <f t="shared" si="0"/>
        <v>0</v>
      </c>
    </row>
    <row r="24" spans="1:6" x14ac:dyDescent="0.25">
      <c r="A24" s="92"/>
      <c r="B24" s="91" t="s">
        <v>135</v>
      </c>
      <c r="C24" s="93"/>
      <c r="D24" s="100"/>
      <c r="E24" s="101"/>
      <c r="F24" s="102"/>
    </row>
    <row r="25" spans="1:6" x14ac:dyDescent="0.25">
      <c r="A25" s="95" t="s">
        <v>136</v>
      </c>
      <c r="B25" s="69" t="s">
        <v>137</v>
      </c>
      <c r="C25" s="103" t="s">
        <v>138</v>
      </c>
      <c r="D25" s="71">
        <f>D26+D27+D30+D31+D32+D33+D35+D36+D37</f>
        <v>0</v>
      </c>
      <c r="E25" s="71">
        <f>E26+E27+E30+E31+E32+E33+E35+E36+E37</f>
        <v>0</v>
      </c>
      <c r="F25" s="71">
        <f t="shared" ref="F25:F58" si="1">D25+E25</f>
        <v>0</v>
      </c>
    </row>
    <row r="26" spans="1:6" x14ac:dyDescent="0.25">
      <c r="A26" s="96" t="s">
        <v>139</v>
      </c>
      <c r="B26" s="73" t="s">
        <v>140</v>
      </c>
      <c r="C26" s="74" t="s">
        <v>138</v>
      </c>
      <c r="D26" s="75"/>
      <c r="E26" s="75"/>
      <c r="F26" s="71">
        <f t="shared" si="1"/>
        <v>0</v>
      </c>
    </row>
    <row r="27" spans="1:6" x14ac:dyDescent="0.25">
      <c r="A27" s="96" t="s">
        <v>141</v>
      </c>
      <c r="B27" s="73" t="s">
        <v>142</v>
      </c>
      <c r="C27" s="74" t="s">
        <v>138</v>
      </c>
      <c r="D27" s="71">
        <f>D28+D29</f>
        <v>0</v>
      </c>
      <c r="E27" s="71">
        <f>E28+E29</f>
        <v>0</v>
      </c>
      <c r="F27" s="71">
        <f t="shared" si="1"/>
        <v>0</v>
      </c>
    </row>
    <row r="28" spans="1:6" x14ac:dyDescent="0.25">
      <c r="A28" s="104" t="s">
        <v>143</v>
      </c>
      <c r="B28" s="105" t="s">
        <v>144</v>
      </c>
      <c r="C28" s="74" t="s">
        <v>138</v>
      </c>
      <c r="D28" s="75"/>
      <c r="E28" s="75"/>
      <c r="F28" s="71">
        <f t="shared" si="1"/>
        <v>0</v>
      </c>
    </row>
    <row r="29" spans="1:6" x14ac:dyDescent="0.25">
      <c r="A29" s="104" t="s">
        <v>145</v>
      </c>
      <c r="B29" s="105" t="s">
        <v>146</v>
      </c>
      <c r="C29" s="74" t="s">
        <v>138</v>
      </c>
      <c r="D29" s="75"/>
      <c r="E29" s="75"/>
      <c r="F29" s="71">
        <f t="shared" si="1"/>
        <v>0</v>
      </c>
    </row>
    <row r="30" spans="1:6" x14ac:dyDescent="0.25">
      <c r="A30" s="96" t="s">
        <v>147</v>
      </c>
      <c r="B30" s="73" t="s">
        <v>148</v>
      </c>
      <c r="C30" s="74" t="s">
        <v>138</v>
      </c>
      <c r="D30" s="75"/>
      <c r="E30" s="75"/>
      <c r="F30" s="71">
        <f t="shared" si="1"/>
        <v>0</v>
      </c>
    </row>
    <row r="31" spans="1:6" x14ac:dyDescent="0.25">
      <c r="A31" s="96" t="s">
        <v>149</v>
      </c>
      <c r="B31" s="73" t="s">
        <v>150</v>
      </c>
      <c r="C31" s="74" t="s">
        <v>138</v>
      </c>
      <c r="D31" s="75"/>
      <c r="E31" s="75"/>
      <c r="F31" s="71">
        <f t="shared" si="1"/>
        <v>0</v>
      </c>
    </row>
    <row r="32" spans="1:6" x14ac:dyDescent="0.25">
      <c r="A32" s="96" t="s">
        <v>151</v>
      </c>
      <c r="B32" s="73" t="s">
        <v>152</v>
      </c>
      <c r="C32" s="74" t="s">
        <v>138</v>
      </c>
      <c r="D32" s="75"/>
      <c r="E32" s="75"/>
      <c r="F32" s="71">
        <f t="shared" si="1"/>
        <v>0</v>
      </c>
    </row>
    <row r="33" spans="1:6" x14ac:dyDescent="0.25">
      <c r="A33" s="96" t="s">
        <v>153</v>
      </c>
      <c r="B33" s="73" t="s">
        <v>154</v>
      </c>
      <c r="C33" s="74" t="s">
        <v>138</v>
      </c>
      <c r="D33" s="75"/>
      <c r="E33" s="75"/>
      <c r="F33" s="71">
        <f t="shared" si="1"/>
        <v>0</v>
      </c>
    </row>
    <row r="34" spans="1:6" x14ac:dyDescent="0.25">
      <c r="A34" s="104" t="s">
        <v>155</v>
      </c>
      <c r="B34" s="106" t="s">
        <v>156</v>
      </c>
      <c r="C34" s="74" t="s">
        <v>138</v>
      </c>
      <c r="D34" s="75"/>
      <c r="E34" s="75"/>
      <c r="F34" s="71">
        <f t="shared" si="1"/>
        <v>0</v>
      </c>
    </row>
    <row r="35" spans="1:6" x14ac:dyDescent="0.25">
      <c r="A35" s="96" t="s">
        <v>157</v>
      </c>
      <c r="B35" s="73" t="s">
        <v>158</v>
      </c>
      <c r="C35" s="74" t="s">
        <v>138</v>
      </c>
      <c r="D35" s="75"/>
      <c r="E35" s="75"/>
      <c r="F35" s="71">
        <f t="shared" si="1"/>
        <v>0</v>
      </c>
    </row>
    <row r="36" spans="1:6" x14ac:dyDescent="0.25">
      <c r="A36" s="96" t="s">
        <v>159</v>
      </c>
      <c r="B36" s="73" t="s">
        <v>160</v>
      </c>
      <c r="C36" s="74" t="s">
        <v>138</v>
      </c>
      <c r="D36" s="75"/>
      <c r="E36" s="75"/>
      <c r="F36" s="71">
        <f t="shared" si="1"/>
        <v>0</v>
      </c>
    </row>
    <row r="37" spans="1:6" x14ac:dyDescent="0.25">
      <c r="A37" s="96" t="s">
        <v>161</v>
      </c>
      <c r="B37" s="73" t="s">
        <v>162</v>
      </c>
      <c r="C37" s="74" t="s">
        <v>138</v>
      </c>
      <c r="D37" s="75"/>
      <c r="E37" s="75"/>
      <c r="F37" s="71">
        <f t="shared" si="1"/>
        <v>0</v>
      </c>
    </row>
    <row r="38" spans="1:6" x14ac:dyDescent="0.25">
      <c r="A38" s="95" t="s">
        <v>163</v>
      </c>
      <c r="B38" s="69" t="s">
        <v>164</v>
      </c>
      <c r="C38" s="70" t="s">
        <v>138</v>
      </c>
      <c r="D38" s="71">
        <f>D39+D40+D41+D42+D43+D44+D45</f>
        <v>0</v>
      </c>
      <c r="E38" s="71">
        <f>E39+E40+E41+E42+E43+E44+E45</f>
        <v>0</v>
      </c>
      <c r="F38" s="71">
        <f t="shared" si="1"/>
        <v>0</v>
      </c>
    </row>
    <row r="39" spans="1:6" x14ac:dyDescent="0.25">
      <c r="A39" s="96" t="s">
        <v>165</v>
      </c>
      <c r="B39" s="73" t="s">
        <v>166</v>
      </c>
      <c r="C39" s="74" t="s">
        <v>138</v>
      </c>
      <c r="D39" s="75"/>
      <c r="E39" s="75"/>
      <c r="F39" s="71">
        <f t="shared" si="1"/>
        <v>0</v>
      </c>
    </row>
    <row r="40" spans="1:6" x14ac:dyDescent="0.25">
      <c r="A40" s="96" t="s">
        <v>167</v>
      </c>
      <c r="B40" s="73" t="s">
        <v>168</v>
      </c>
      <c r="C40" s="74" t="s">
        <v>138</v>
      </c>
      <c r="D40" s="75"/>
      <c r="E40" s="75"/>
      <c r="F40" s="71">
        <f t="shared" si="1"/>
        <v>0</v>
      </c>
    </row>
    <row r="41" spans="1:6" x14ac:dyDescent="0.25">
      <c r="A41" s="96" t="s">
        <v>169</v>
      </c>
      <c r="B41" s="73" t="s">
        <v>170</v>
      </c>
      <c r="C41" s="74" t="s">
        <v>138</v>
      </c>
      <c r="D41" s="75"/>
      <c r="E41" s="75"/>
      <c r="F41" s="71">
        <f t="shared" si="1"/>
        <v>0</v>
      </c>
    </row>
    <row r="42" spans="1:6" x14ac:dyDescent="0.25">
      <c r="A42" s="96" t="s">
        <v>171</v>
      </c>
      <c r="B42" s="73" t="s">
        <v>172</v>
      </c>
      <c r="C42" s="74" t="s">
        <v>138</v>
      </c>
      <c r="D42" s="75"/>
      <c r="E42" s="75"/>
      <c r="F42" s="71">
        <f t="shared" si="1"/>
        <v>0</v>
      </c>
    </row>
    <row r="43" spans="1:6" x14ac:dyDescent="0.25">
      <c r="A43" s="96" t="s">
        <v>173</v>
      </c>
      <c r="B43" s="73" t="s">
        <v>174</v>
      </c>
      <c r="C43" s="74" t="s">
        <v>138</v>
      </c>
      <c r="D43" s="75"/>
      <c r="E43" s="75"/>
      <c r="F43" s="71">
        <f t="shared" si="1"/>
        <v>0</v>
      </c>
    </row>
    <row r="44" spans="1:6" x14ac:dyDescent="0.25">
      <c r="A44" s="96" t="s">
        <v>175</v>
      </c>
      <c r="B44" s="73" t="s">
        <v>176</v>
      </c>
      <c r="C44" s="74" t="s">
        <v>138</v>
      </c>
      <c r="D44" s="75"/>
      <c r="E44" s="75"/>
      <c r="F44" s="71">
        <f t="shared" si="1"/>
        <v>0</v>
      </c>
    </row>
    <row r="45" spans="1:6" x14ac:dyDescent="0.25">
      <c r="A45" s="96" t="s">
        <v>177</v>
      </c>
      <c r="B45" s="73" t="s">
        <v>178</v>
      </c>
      <c r="C45" s="74" t="s">
        <v>138</v>
      </c>
      <c r="D45" s="75"/>
      <c r="E45" s="75"/>
      <c r="F45" s="71">
        <f t="shared" si="1"/>
        <v>0</v>
      </c>
    </row>
    <row r="46" spans="1:6" ht="26.25" customHeight="1" x14ac:dyDescent="0.25">
      <c r="A46" s="95" t="s">
        <v>179</v>
      </c>
      <c r="B46" s="69" t="s">
        <v>180</v>
      </c>
      <c r="C46" s="70" t="s">
        <v>181</v>
      </c>
      <c r="D46" s="71">
        <f>D47+D48+D49+D50+D51+D52+D53</f>
        <v>0</v>
      </c>
      <c r="E46" s="71">
        <f>E47+E48+E49+E50+E51+E52+E53</f>
        <v>0</v>
      </c>
      <c r="F46" s="71">
        <f t="shared" si="1"/>
        <v>0</v>
      </c>
    </row>
    <row r="47" spans="1:6" x14ac:dyDescent="0.25">
      <c r="A47" s="96" t="s">
        <v>182</v>
      </c>
      <c r="B47" s="73" t="s">
        <v>183</v>
      </c>
      <c r="C47" s="74" t="s">
        <v>181</v>
      </c>
      <c r="D47" s="75"/>
      <c r="E47" s="75"/>
      <c r="F47" s="71">
        <f>D47+E47</f>
        <v>0</v>
      </c>
    </row>
    <row r="48" spans="1:6" x14ac:dyDescent="0.25">
      <c r="A48" s="96" t="s">
        <v>184</v>
      </c>
      <c r="B48" s="73" t="s">
        <v>185</v>
      </c>
      <c r="C48" s="74" t="s">
        <v>181</v>
      </c>
      <c r="D48" s="75"/>
      <c r="E48" s="75"/>
      <c r="F48" s="71">
        <f t="shared" si="1"/>
        <v>0</v>
      </c>
    </row>
    <row r="49" spans="1:6" x14ac:dyDescent="0.25">
      <c r="A49" s="96" t="s">
        <v>186</v>
      </c>
      <c r="B49" s="73" t="s">
        <v>187</v>
      </c>
      <c r="C49" s="74" t="s">
        <v>181</v>
      </c>
      <c r="D49" s="75"/>
      <c r="E49" s="75"/>
      <c r="F49" s="71">
        <f t="shared" si="1"/>
        <v>0</v>
      </c>
    </row>
    <row r="50" spans="1:6" x14ac:dyDescent="0.25">
      <c r="A50" s="96" t="s">
        <v>188</v>
      </c>
      <c r="B50" s="73" t="s">
        <v>189</v>
      </c>
      <c r="C50" s="74" t="s">
        <v>181</v>
      </c>
      <c r="D50" s="75"/>
      <c r="E50" s="75"/>
      <c r="F50" s="71">
        <f t="shared" si="1"/>
        <v>0</v>
      </c>
    </row>
    <row r="51" spans="1:6" x14ac:dyDescent="0.25">
      <c r="A51" s="96" t="s">
        <v>190</v>
      </c>
      <c r="B51" s="73" t="s">
        <v>191</v>
      </c>
      <c r="C51" s="74" t="s">
        <v>181</v>
      </c>
      <c r="D51" s="75"/>
      <c r="E51" s="75"/>
      <c r="F51" s="71">
        <f t="shared" si="1"/>
        <v>0</v>
      </c>
    </row>
    <row r="52" spans="1:6" x14ac:dyDescent="0.25">
      <c r="A52" s="96" t="s">
        <v>192</v>
      </c>
      <c r="B52" s="73" t="s">
        <v>193</v>
      </c>
      <c r="C52" s="74" t="s">
        <v>181</v>
      </c>
      <c r="D52" s="75"/>
      <c r="E52" s="75"/>
      <c r="F52" s="71">
        <f t="shared" si="1"/>
        <v>0</v>
      </c>
    </row>
    <row r="53" spans="1:6" x14ac:dyDescent="0.25">
      <c r="A53" s="96" t="s">
        <v>194</v>
      </c>
      <c r="B53" s="73" t="s">
        <v>195</v>
      </c>
      <c r="C53" s="74" t="s">
        <v>181</v>
      </c>
      <c r="D53" s="75"/>
      <c r="E53" s="75"/>
      <c r="F53" s="71">
        <f t="shared" si="1"/>
        <v>0</v>
      </c>
    </row>
    <row r="54" spans="1:6" x14ac:dyDescent="0.25">
      <c r="A54" s="95" t="s">
        <v>196</v>
      </c>
      <c r="B54" s="69" t="s">
        <v>197</v>
      </c>
      <c r="C54" s="70" t="s">
        <v>138</v>
      </c>
      <c r="D54" s="71">
        <f>D55+D56+D57+D58</f>
        <v>0</v>
      </c>
      <c r="E54" s="71">
        <f>E55+E56+E57+E58</f>
        <v>0</v>
      </c>
      <c r="F54" s="71">
        <f t="shared" si="1"/>
        <v>0</v>
      </c>
    </row>
    <row r="55" spans="1:6" x14ac:dyDescent="0.25">
      <c r="A55" s="96" t="s">
        <v>198</v>
      </c>
      <c r="B55" s="73" t="s">
        <v>199</v>
      </c>
      <c r="C55" s="74" t="s">
        <v>138</v>
      </c>
      <c r="D55" s="75"/>
      <c r="E55" s="75"/>
      <c r="F55" s="71">
        <f t="shared" si="1"/>
        <v>0</v>
      </c>
    </row>
    <row r="56" spans="1:6" x14ac:dyDescent="0.25">
      <c r="A56" s="96" t="s">
        <v>200</v>
      </c>
      <c r="B56" s="73" t="s">
        <v>201</v>
      </c>
      <c r="C56" s="74" t="s">
        <v>138</v>
      </c>
      <c r="D56" s="75"/>
      <c r="E56" s="75"/>
      <c r="F56" s="71">
        <f t="shared" si="1"/>
        <v>0</v>
      </c>
    </row>
    <row r="57" spans="1:6" x14ac:dyDescent="0.25">
      <c r="A57" s="96" t="s">
        <v>202</v>
      </c>
      <c r="B57" s="73" t="s">
        <v>203</v>
      </c>
      <c r="C57" s="74" t="s">
        <v>138</v>
      </c>
      <c r="D57" s="75"/>
      <c r="E57" s="75"/>
      <c r="F57" s="71">
        <f t="shared" si="1"/>
        <v>0</v>
      </c>
    </row>
    <row r="58" spans="1:6" x14ac:dyDescent="0.25">
      <c r="A58" s="96" t="s">
        <v>204</v>
      </c>
      <c r="B58" s="73" t="s">
        <v>205</v>
      </c>
      <c r="C58" s="74" t="s">
        <v>138</v>
      </c>
      <c r="D58" s="75"/>
      <c r="E58" s="75"/>
      <c r="F58" s="71">
        <f t="shared" si="1"/>
        <v>0</v>
      </c>
    </row>
    <row r="59" spans="1:6" x14ac:dyDescent="0.25">
      <c r="A59" s="107"/>
      <c r="B59" s="91" t="s">
        <v>206</v>
      </c>
      <c r="C59" s="93"/>
      <c r="D59" s="100"/>
      <c r="E59" s="55"/>
      <c r="F59" s="108"/>
    </row>
    <row r="60" spans="1:6" x14ac:dyDescent="0.25">
      <c r="A60" s="95" t="s">
        <v>207</v>
      </c>
      <c r="B60" s="69" t="s">
        <v>208</v>
      </c>
      <c r="C60" s="70" t="s">
        <v>209</v>
      </c>
      <c r="D60" s="109">
        <f>D61+D62+D63+D64+D65+D66</f>
        <v>0</v>
      </c>
      <c r="E60" s="109">
        <f>E61+E62+E63+E64+E65+E66</f>
        <v>0</v>
      </c>
      <c r="F60" s="109">
        <f>D60+E60</f>
        <v>0</v>
      </c>
    </row>
    <row r="61" spans="1:6" x14ac:dyDescent="0.25">
      <c r="A61" s="96" t="s">
        <v>210</v>
      </c>
      <c r="B61" s="73" t="s">
        <v>211</v>
      </c>
      <c r="C61" s="74" t="s">
        <v>209</v>
      </c>
      <c r="D61" s="110"/>
      <c r="E61" s="110"/>
      <c r="F61" s="109">
        <f t="shared" ref="F61:F66" si="2">D61+E61</f>
        <v>0</v>
      </c>
    </row>
    <row r="62" spans="1:6" x14ac:dyDescent="0.25">
      <c r="A62" s="96" t="s">
        <v>212</v>
      </c>
      <c r="B62" s="73" t="s">
        <v>213</v>
      </c>
      <c r="C62" s="74" t="s">
        <v>209</v>
      </c>
      <c r="D62" s="110"/>
      <c r="E62" s="110"/>
      <c r="F62" s="109">
        <f t="shared" si="2"/>
        <v>0</v>
      </c>
    </row>
    <row r="63" spans="1:6" x14ac:dyDescent="0.25">
      <c r="A63" s="96" t="s">
        <v>214</v>
      </c>
      <c r="B63" s="73" t="s">
        <v>215</v>
      </c>
      <c r="C63" s="74" t="s">
        <v>209</v>
      </c>
      <c r="D63" s="110"/>
      <c r="E63" s="110"/>
      <c r="F63" s="109">
        <f t="shared" si="2"/>
        <v>0</v>
      </c>
    </row>
    <row r="64" spans="1:6" x14ac:dyDescent="0.25">
      <c r="A64" s="96" t="s">
        <v>216</v>
      </c>
      <c r="B64" s="73" t="s">
        <v>217</v>
      </c>
      <c r="C64" s="74" t="s">
        <v>209</v>
      </c>
      <c r="D64" s="110"/>
      <c r="E64" s="110"/>
      <c r="F64" s="109">
        <f t="shared" si="2"/>
        <v>0</v>
      </c>
    </row>
    <row r="65" spans="1:6" x14ac:dyDescent="0.25">
      <c r="A65" s="96" t="s">
        <v>218</v>
      </c>
      <c r="B65" s="73" t="s">
        <v>219</v>
      </c>
      <c r="C65" s="74" t="s">
        <v>209</v>
      </c>
      <c r="D65" s="110"/>
      <c r="E65" s="110"/>
      <c r="F65" s="109">
        <f t="shared" si="2"/>
        <v>0</v>
      </c>
    </row>
    <row r="66" spans="1:6" x14ac:dyDescent="0.25">
      <c r="A66" s="96" t="s">
        <v>220</v>
      </c>
      <c r="B66" s="73" t="s">
        <v>221</v>
      </c>
      <c r="C66" s="74" t="s">
        <v>209</v>
      </c>
      <c r="D66" s="110"/>
      <c r="E66" s="110"/>
      <c r="F66" s="109">
        <f t="shared" si="2"/>
        <v>0</v>
      </c>
    </row>
    <row r="67" spans="1:6" x14ac:dyDescent="0.25">
      <c r="A67" s="111"/>
      <c r="B67" s="51" t="s">
        <v>222</v>
      </c>
      <c r="C67" s="112"/>
      <c r="D67" s="113"/>
      <c r="E67" s="113"/>
      <c r="F67" s="114"/>
    </row>
    <row r="68" spans="1:6" x14ac:dyDescent="0.25">
      <c r="A68" s="95" t="s">
        <v>223</v>
      </c>
      <c r="B68" s="115" t="s">
        <v>224</v>
      </c>
      <c r="C68" s="74" t="s">
        <v>138</v>
      </c>
      <c r="D68" s="116"/>
      <c r="E68" s="116"/>
      <c r="F68" s="109">
        <f>D68+E68</f>
        <v>0</v>
      </c>
    </row>
    <row r="69" spans="1:6" x14ac:dyDescent="0.25">
      <c r="A69" s="95" t="s">
        <v>225</v>
      </c>
      <c r="B69" s="229" t="s">
        <v>48</v>
      </c>
      <c r="C69" s="229"/>
      <c r="D69" s="229"/>
      <c r="E69" s="229"/>
      <c r="F69" s="229"/>
    </row>
    <row r="70" spans="1:6" x14ac:dyDescent="0.25">
      <c r="A70" s="117" t="s">
        <v>226</v>
      </c>
      <c r="B70" s="230"/>
      <c r="C70" s="230"/>
      <c r="D70" s="230"/>
      <c r="E70" s="230"/>
      <c r="F70" s="230"/>
    </row>
    <row r="71" spans="1:6" x14ac:dyDescent="0.25">
      <c r="A71" s="117" t="s">
        <v>227</v>
      </c>
      <c r="B71" s="230"/>
      <c r="C71" s="230"/>
      <c r="D71" s="230"/>
      <c r="E71" s="230"/>
      <c r="F71" s="230"/>
    </row>
    <row r="72" spans="1:6" x14ac:dyDescent="0.25">
      <c r="A72" s="118"/>
      <c r="B72" s="224"/>
      <c r="C72" s="225"/>
      <c r="D72" s="225"/>
      <c r="E72" s="225"/>
      <c r="F72" s="226"/>
    </row>
    <row r="73" spans="1:6" x14ac:dyDescent="0.25">
      <c r="A73" s="118"/>
      <c r="B73" s="224"/>
      <c r="C73" s="225"/>
      <c r="D73" s="225"/>
      <c r="E73" s="225"/>
      <c r="F73" s="226"/>
    </row>
    <row r="74" spans="1:6" x14ac:dyDescent="0.25">
      <c r="A74" s="118"/>
      <c r="B74" s="224"/>
      <c r="C74" s="225"/>
      <c r="D74" s="225"/>
      <c r="E74" s="225"/>
      <c r="F74" s="226"/>
    </row>
  </sheetData>
  <sheetProtection algorithmName="SHA-512" hashValue="FsjofCid5oYTzDOkrLzpAIPUGfk09ID7d9EgbbImUnapgeDksdZorl+HUYN9Vvj/zVm8AlTceEikRvic74vRgQ==" saltValue="2IeTtHHXOo1JOfd9U9BsHA==" spinCount="100000" sheet="1" objects="1" scenarios="1"/>
  <mergeCells count="7">
    <mergeCell ref="B74:F74"/>
    <mergeCell ref="A4:F4"/>
    <mergeCell ref="B69:F69"/>
    <mergeCell ref="B70:F70"/>
    <mergeCell ref="B71:F71"/>
    <mergeCell ref="B72:F72"/>
    <mergeCell ref="B73:F73"/>
  </mergeCells>
  <conditionalFormatting sqref="D16">
    <cfRule type="cellIs" dxfId="22" priority="1" operator="lessThan">
      <formula>$D$9</formula>
    </cfRule>
  </conditionalFormatting>
  <conditionalFormatting sqref="D34">
    <cfRule type="cellIs" dxfId="21" priority="3" operator="greaterThan">
      <formula>$D$33</formula>
    </cfRule>
  </conditionalFormatting>
  <conditionalFormatting sqref="D38">
    <cfRule type="cellIs" dxfId="20" priority="13" operator="notEqual">
      <formula>$D$25</formula>
    </cfRule>
  </conditionalFormatting>
  <conditionalFormatting sqref="D46">
    <cfRule type="cellIs" dxfId="19" priority="10" operator="greaterThan">
      <formula>$D$25</formula>
    </cfRule>
  </conditionalFormatting>
  <conditionalFormatting sqref="D25:E25">
    <cfRule type="expression" dxfId="18" priority="5">
      <formula>AND(D9&gt;0, D25&lt;=0)</formula>
    </cfRule>
  </conditionalFormatting>
  <conditionalFormatting sqref="D47:E53">
    <cfRule type="expression" dxfId="17" priority="6">
      <formula>AND(D17&gt;0, D47&lt;=0)</formula>
    </cfRule>
  </conditionalFormatting>
  <conditionalFormatting sqref="D60:E60">
    <cfRule type="expression" dxfId="16" priority="8">
      <formula>AND(D25&gt;0, D60&lt;=0)</formula>
    </cfRule>
  </conditionalFormatting>
  <conditionalFormatting sqref="E16">
    <cfRule type="cellIs" dxfId="15" priority="4" operator="lessThan">
      <formula>$E$9</formula>
    </cfRule>
  </conditionalFormatting>
  <conditionalFormatting sqref="E34">
    <cfRule type="cellIs" dxfId="14" priority="2" operator="greaterThan">
      <formula>$E$33</formula>
    </cfRule>
  </conditionalFormatting>
  <conditionalFormatting sqref="E38">
    <cfRule type="cellIs" dxfId="13" priority="12" operator="notEqual">
      <formula>$E$25</formula>
    </cfRule>
  </conditionalFormatting>
  <conditionalFormatting sqref="E46">
    <cfRule type="cellIs" dxfId="12" priority="7" operator="greaterThan">
      <formula>$E$25</formula>
    </cfRule>
  </conditionalFormatting>
  <conditionalFormatting sqref="F38">
    <cfRule type="cellIs" dxfId="11" priority="11" operator="notEqual">
      <formula>$F$25</formula>
    </cfRule>
  </conditionalFormatting>
  <conditionalFormatting sqref="F46">
    <cfRule type="cellIs" dxfId="10" priority="9" operator="greaterThan">
      <formula>$F$25</formula>
    </cfRule>
  </conditionalFormatting>
  <pageMargins left="0.23622047244094491" right="0.23622047244094491" top="0" bottom="0" header="0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A3EC-32D5-43BA-A6CB-0AAE9D9CA967}">
  <sheetPr>
    <tabColor rgb="FFC5DDF1"/>
  </sheetPr>
  <dimension ref="A1:F33"/>
  <sheetViews>
    <sheetView topLeftCell="A4" zoomScale="115" zoomScaleNormal="115" workbookViewId="0">
      <selection activeCell="D10" sqref="D10"/>
    </sheetView>
  </sheetViews>
  <sheetFormatPr defaultColWidth="0" defaultRowHeight="15" zeroHeight="1" x14ac:dyDescent="0.25"/>
  <cols>
    <col min="1" max="1" width="9.140625" customWidth="1"/>
    <col min="2" max="2" width="38.5703125" customWidth="1"/>
    <col min="3" max="3" width="9.140625" customWidth="1"/>
    <col min="4" max="5" width="13.85546875" customWidth="1"/>
    <col min="6" max="6" width="13.85546875" style="135" customWidth="1"/>
    <col min="7" max="16384" width="9.140625" hidden="1"/>
  </cols>
  <sheetData>
    <row r="1" spans="1:6" x14ac:dyDescent="0.25">
      <c r="A1" s="232" t="s">
        <v>1</v>
      </c>
      <c r="B1" s="232"/>
      <c r="C1" s="34"/>
      <c r="D1" s="34"/>
      <c r="E1" s="34"/>
      <c r="F1" s="120"/>
    </row>
    <row r="2" spans="1:6" x14ac:dyDescent="0.25">
      <c r="A2" s="232" t="s">
        <v>12</v>
      </c>
      <c r="B2" s="232"/>
      <c r="C2" s="34"/>
      <c r="D2" s="34"/>
      <c r="E2" s="34"/>
      <c r="F2" s="120"/>
    </row>
    <row r="3" spans="1:6" x14ac:dyDescent="0.25">
      <c r="A3" s="34"/>
      <c r="B3" s="34"/>
      <c r="C3" s="34"/>
      <c r="D3" s="34"/>
      <c r="E3" s="34"/>
      <c r="F3" s="120"/>
    </row>
    <row r="4" spans="1:6" x14ac:dyDescent="0.25">
      <c r="A4" s="233" t="s">
        <v>13</v>
      </c>
      <c r="B4" s="233"/>
      <c r="C4" s="233"/>
      <c r="D4" s="233"/>
      <c r="E4" s="233"/>
      <c r="F4" s="234"/>
    </row>
    <row r="5" spans="1:6" x14ac:dyDescent="0.25">
      <c r="A5" s="34"/>
      <c r="B5" s="34"/>
      <c r="C5" s="34"/>
      <c r="D5" s="34"/>
      <c r="E5" s="34"/>
      <c r="F5" s="120"/>
    </row>
    <row r="6" spans="1:6" ht="25.5" x14ac:dyDescent="0.25">
      <c r="A6" s="53" t="s">
        <v>44</v>
      </c>
      <c r="B6" s="53" t="s">
        <v>45</v>
      </c>
      <c r="C6" s="51" t="s">
        <v>46</v>
      </c>
      <c r="D6" s="51" t="s">
        <v>101</v>
      </c>
      <c r="E6" s="51" t="s">
        <v>102</v>
      </c>
      <c r="F6" s="53" t="s">
        <v>103</v>
      </c>
    </row>
    <row r="7" spans="1:6" x14ac:dyDescent="0.25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</row>
    <row r="8" spans="1:6" x14ac:dyDescent="0.25">
      <c r="A8" s="121"/>
      <c r="B8" s="53" t="s">
        <v>104</v>
      </c>
      <c r="C8" s="121"/>
      <c r="D8" s="121"/>
      <c r="E8" s="121"/>
      <c r="F8" s="121"/>
    </row>
    <row r="9" spans="1:6" ht="38.25" x14ac:dyDescent="0.25">
      <c r="A9" s="122" t="s">
        <v>228</v>
      </c>
      <c r="B9" s="69" t="s">
        <v>229</v>
      </c>
      <c r="C9" s="123" t="s">
        <v>53</v>
      </c>
      <c r="D9" s="124">
        <f>D10+D11+D12+D13</f>
        <v>0</v>
      </c>
      <c r="E9" s="124">
        <f>E10+E11+E12+E13</f>
        <v>0</v>
      </c>
      <c r="F9" s="67">
        <f>E9+D9</f>
        <v>0</v>
      </c>
    </row>
    <row r="10" spans="1:6" x14ac:dyDescent="0.25">
      <c r="A10" s="125" t="s">
        <v>230</v>
      </c>
      <c r="B10" s="126" t="s">
        <v>231</v>
      </c>
      <c r="C10" s="58" t="s">
        <v>53</v>
      </c>
      <c r="D10" s="127"/>
      <c r="E10" s="127"/>
      <c r="F10" s="67">
        <f>E10+D10</f>
        <v>0</v>
      </c>
    </row>
    <row r="11" spans="1:6" x14ac:dyDescent="0.25">
      <c r="A11" s="125" t="s">
        <v>232</v>
      </c>
      <c r="B11" s="126" t="s">
        <v>233</v>
      </c>
      <c r="C11" s="58" t="s">
        <v>53</v>
      </c>
      <c r="D11" s="127"/>
      <c r="E11" s="127"/>
      <c r="F11" s="67">
        <f>E11+D11</f>
        <v>0</v>
      </c>
    </row>
    <row r="12" spans="1:6" x14ac:dyDescent="0.25">
      <c r="A12" s="125" t="s">
        <v>234</v>
      </c>
      <c r="B12" s="126" t="s">
        <v>235</v>
      </c>
      <c r="C12" s="58" t="s">
        <v>53</v>
      </c>
      <c r="D12" s="127"/>
      <c r="E12" s="127"/>
      <c r="F12" s="67">
        <f>E12+D12</f>
        <v>0</v>
      </c>
    </row>
    <row r="13" spans="1:6" x14ac:dyDescent="0.25">
      <c r="A13" s="125" t="s">
        <v>236</v>
      </c>
      <c r="B13" s="126" t="s">
        <v>237</v>
      </c>
      <c r="C13" s="58" t="s">
        <v>53</v>
      </c>
      <c r="D13" s="127"/>
      <c r="E13" s="127"/>
      <c r="F13" s="67">
        <f>E13+D13</f>
        <v>0</v>
      </c>
    </row>
    <row r="14" spans="1:6" x14ac:dyDescent="0.25">
      <c r="A14" s="121"/>
      <c r="B14" s="53" t="s">
        <v>238</v>
      </c>
      <c r="C14" s="121"/>
      <c r="D14" s="94"/>
      <c r="E14" s="94"/>
      <c r="F14" s="94"/>
    </row>
    <row r="15" spans="1:6" ht="38.25" x14ac:dyDescent="0.25">
      <c r="A15" s="122" t="s">
        <v>239</v>
      </c>
      <c r="B15" s="95" t="s">
        <v>240</v>
      </c>
      <c r="C15" s="123" t="s">
        <v>138</v>
      </c>
      <c r="D15" s="67">
        <f>D16+D17+D18+D19</f>
        <v>0</v>
      </c>
      <c r="E15" s="67">
        <f t="shared" ref="E15" si="0">E16+E17+E18+E19</f>
        <v>0</v>
      </c>
      <c r="F15" s="67">
        <f>F16+F17+F18+F19</f>
        <v>0</v>
      </c>
    </row>
    <row r="16" spans="1:6" x14ac:dyDescent="0.25">
      <c r="A16" s="125" t="s">
        <v>241</v>
      </c>
      <c r="B16" s="126" t="s">
        <v>242</v>
      </c>
      <c r="C16" s="58" t="s">
        <v>138</v>
      </c>
      <c r="D16" s="66"/>
      <c r="E16" s="66"/>
      <c r="F16" s="67">
        <f>D16+E16</f>
        <v>0</v>
      </c>
    </row>
    <row r="17" spans="1:6" x14ac:dyDescent="0.25">
      <c r="A17" s="125" t="s">
        <v>243</v>
      </c>
      <c r="B17" s="126" t="s">
        <v>244</v>
      </c>
      <c r="C17" s="58" t="s">
        <v>138</v>
      </c>
      <c r="D17" s="66"/>
      <c r="E17" s="66"/>
      <c r="F17" s="67">
        <f>D17+E17</f>
        <v>0</v>
      </c>
    </row>
    <row r="18" spans="1:6" x14ac:dyDescent="0.25">
      <c r="A18" s="125" t="s">
        <v>245</v>
      </c>
      <c r="B18" s="126" t="s">
        <v>246</v>
      </c>
      <c r="C18" s="58" t="s">
        <v>138</v>
      </c>
      <c r="D18" s="66"/>
      <c r="E18" s="66"/>
      <c r="F18" s="67">
        <f>D18+E18</f>
        <v>0</v>
      </c>
    </row>
    <row r="19" spans="1:6" x14ac:dyDescent="0.25">
      <c r="A19" s="125" t="s">
        <v>247</v>
      </c>
      <c r="B19" s="126" t="s">
        <v>248</v>
      </c>
      <c r="C19" s="58" t="s">
        <v>138</v>
      </c>
      <c r="D19" s="66"/>
      <c r="E19" s="66"/>
      <c r="F19" s="67">
        <f>D19+E19</f>
        <v>0</v>
      </c>
    </row>
    <row r="20" spans="1:6" x14ac:dyDescent="0.25">
      <c r="A20" s="121"/>
      <c r="B20" s="53" t="s">
        <v>206</v>
      </c>
      <c r="C20" s="121"/>
      <c r="D20" s="94"/>
      <c r="E20" s="94"/>
      <c r="F20" s="94"/>
    </row>
    <row r="21" spans="1:6" ht="25.5" x14ac:dyDescent="0.25">
      <c r="A21" s="122" t="s">
        <v>249</v>
      </c>
      <c r="B21" s="69" t="s">
        <v>250</v>
      </c>
      <c r="C21" s="123" t="s">
        <v>251</v>
      </c>
      <c r="D21" s="124">
        <f>D22+D23+D24+D26+D27+D28</f>
        <v>0</v>
      </c>
      <c r="E21" s="124">
        <f>E22+E23+E24+E26+E27+E28</f>
        <v>0</v>
      </c>
      <c r="F21" s="67">
        <f t="shared" ref="F21:F28" si="1">D21+E21</f>
        <v>0</v>
      </c>
    </row>
    <row r="22" spans="1:6" ht="25.5" x14ac:dyDescent="0.25">
      <c r="A22" s="125" t="s">
        <v>252</v>
      </c>
      <c r="B22" s="96" t="s">
        <v>253</v>
      </c>
      <c r="C22" s="58" t="s">
        <v>251</v>
      </c>
      <c r="D22" s="127"/>
      <c r="E22" s="127"/>
      <c r="F22" s="67">
        <f t="shared" si="1"/>
        <v>0</v>
      </c>
    </row>
    <row r="23" spans="1:6" x14ac:dyDescent="0.25">
      <c r="A23" s="125" t="s">
        <v>254</v>
      </c>
      <c r="B23" s="125" t="s">
        <v>255</v>
      </c>
      <c r="C23" s="58" t="s">
        <v>251</v>
      </c>
      <c r="D23" s="127"/>
      <c r="E23" s="127"/>
      <c r="F23" s="67">
        <f t="shared" si="1"/>
        <v>0</v>
      </c>
    </row>
    <row r="24" spans="1:6" x14ac:dyDescent="0.25">
      <c r="A24" s="125" t="s">
        <v>256</v>
      </c>
      <c r="B24" s="125" t="s">
        <v>257</v>
      </c>
      <c r="C24" s="58" t="s">
        <v>251</v>
      </c>
      <c r="D24" s="127"/>
      <c r="E24" s="127"/>
      <c r="F24" s="67">
        <f t="shared" si="1"/>
        <v>0</v>
      </c>
    </row>
    <row r="25" spans="1:6" x14ac:dyDescent="0.25">
      <c r="A25" s="128" t="s">
        <v>258</v>
      </c>
      <c r="B25" s="128" t="s">
        <v>259</v>
      </c>
      <c r="C25" s="58" t="s">
        <v>251</v>
      </c>
      <c r="D25" s="127"/>
      <c r="E25" s="127"/>
      <c r="F25" s="67">
        <f t="shared" si="1"/>
        <v>0</v>
      </c>
    </row>
    <row r="26" spans="1:6" x14ac:dyDescent="0.25">
      <c r="A26" s="125" t="s">
        <v>260</v>
      </c>
      <c r="B26" s="125" t="s">
        <v>261</v>
      </c>
      <c r="C26" s="58" t="s">
        <v>251</v>
      </c>
      <c r="D26" s="127"/>
      <c r="E26" s="127"/>
      <c r="F26" s="67">
        <f t="shared" si="1"/>
        <v>0</v>
      </c>
    </row>
    <row r="27" spans="1:6" x14ac:dyDescent="0.25">
      <c r="A27" s="125" t="s">
        <v>262</v>
      </c>
      <c r="B27" s="125" t="s">
        <v>263</v>
      </c>
      <c r="C27" s="58" t="s">
        <v>251</v>
      </c>
      <c r="D27" s="127"/>
      <c r="E27" s="127"/>
      <c r="F27" s="67">
        <f t="shared" si="1"/>
        <v>0</v>
      </c>
    </row>
    <row r="28" spans="1:6" x14ac:dyDescent="0.25">
      <c r="A28" s="125" t="s">
        <v>264</v>
      </c>
      <c r="B28" s="125" t="s">
        <v>265</v>
      </c>
      <c r="C28" s="58" t="s">
        <v>251</v>
      </c>
      <c r="D28" s="127"/>
      <c r="E28" s="127"/>
      <c r="F28" s="67">
        <f t="shared" si="1"/>
        <v>0</v>
      </c>
    </row>
    <row r="29" spans="1:6" x14ac:dyDescent="0.25">
      <c r="A29" s="34"/>
      <c r="B29" s="129"/>
      <c r="C29" s="130"/>
      <c r="D29" s="130"/>
      <c r="E29" s="130"/>
      <c r="F29" s="131"/>
    </row>
    <row r="30" spans="1:6" x14ac:dyDescent="0.25">
      <c r="A30" s="132"/>
      <c r="B30" s="235" t="s">
        <v>48</v>
      </c>
      <c r="C30" s="235"/>
      <c r="D30" s="235"/>
      <c r="E30" s="235"/>
      <c r="F30" s="235"/>
    </row>
    <row r="31" spans="1:6" x14ac:dyDescent="0.25">
      <c r="A31" s="133" t="s">
        <v>266</v>
      </c>
      <c r="B31" s="236"/>
      <c r="C31" s="236"/>
      <c r="D31" s="236"/>
      <c r="E31" s="236"/>
      <c r="F31" s="236"/>
    </row>
    <row r="32" spans="1:6" x14ac:dyDescent="0.25">
      <c r="A32" s="134"/>
      <c r="B32" s="231"/>
      <c r="C32" s="231"/>
      <c r="D32" s="231"/>
      <c r="E32" s="231"/>
      <c r="F32" s="231"/>
    </row>
    <row r="33" spans="1:6" x14ac:dyDescent="0.25">
      <c r="A33" s="134"/>
      <c r="B33" s="231"/>
      <c r="C33" s="231"/>
      <c r="D33" s="231"/>
      <c r="E33" s="231"/>
      <c r="F33" s="231"/>
    </row>
  </sheetData>
  <sheetProtection algorithmName="SHA-512" hashValue="V9Whncloin8Vnbc5pk+oxNxhD3H81LtnIc2e6HeiXX9rsflt0OwqwGg9E+EOtQBX5kY27ex8iNwAZqfjKcnwVw==" saltValue="a8X5ZAHskg/p6hPC2MdJEQ==" spinCount="100000" sheet="1" objects="1" scenarios="1"/>
  <mergeCells count="7">
    <mergeCell ref="B33:F33"/>
    <mergeCell ref="A1:B1"/>
    <mergeCell ref="A2:B2"/>
    <mergeCell ref="A4:F4"/>
    <mergeCell ref="B30:F30"/>
    <mergeCell ref="B31:F31"/>
    <mergeCell ref="B32:F32"/>
  </mergeCells>
  <conditionalFormatting sqref="D25">
    <cfRule type="cellIs" dxfId="9" priority="2" operator="greaterThan">
      <formula>$D$24</formula>
    </cfRule>
  </conditionalFormatting>
  <conditionalFormatting sqref="E25">
    <cfRule type="cellIs" dxfId="8" priority="1" operator="greaterThan">
      <formula>$E$22+$E$24</formula>
    </cfRule>
  </conditionalFormatting>
  <pageMargins left="0.23622047244094491" right="0.23622047244094491" top="0" bottom="0" header="0.31496062992125984" footer="0.31496062992125984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17CA-CBF3-4F39-8A4F-284B9646B768}">
  <sheetPr>
    <tabColor rgb="FFC5DDF1"/>
  </sheetPr>
  <dimension ref="A1:E30"/>
  <sheetViews>
    <sheetView zoomScale="110" zoomScaleNormal="110" workbookViewId="0">
      <selection activeCell="D11" sqref="D11"/>
    </sheetView>
  </sheetViews>
  <sheetFormatPr defaultColWidth="0" defaultRowHeight="15" zeroHeight="1" x14ac:dyDescent="0.25"/>
  <cols>
    <col min="1" max="1" width="9.140625" customWidth="1"/>
    <col min="2" max="2" width="46.42578125" customWidth="1"/>
    <col min="3" max="5" width="14.5703125" customWidth="1"/>
    <col min="6" max="16384" width="9.140625" hidden="1"/>
  </cols>
  <sheetData>
    <row r="1" spans="1:5" x14ac:dyDescent="0.25">
      <c r="A1" s="136" t="s">
        <v>1</v>
      </c>
      <c r="B1" s="137"/>
      <c r="C1" s="138"/>
      <c r="D1" s="138"/>
      <c r="E1" s="138"/>
    </row>
    <row r="2" spans="1:5" x14ac:dyDescent="0.25">
      <c r="A2" s="136" t="s">
        <v>14</v>
      </c>
      <c r="B2" s="137"/>
      <c r="C2" s="138"/>
      <c r="D2" s="138"/>
      <c r="E2" s="138"/>
    </row>
    <row r="3" spans="1:5" x14ac:dyDescent="0.25">
      <c r="A3" s="237" t="s">
        <v>15</v>
      </c>
      <c r="B3" s="237"/>
      <c r="C3" s="237"/>
      <c r="D3" s="237"/>
      <c r="E3" s="237"/>
    </row>
    <row r="4" spans="1:5" x14ac:dyDescent="0.25">
      <c r="A4" s="139"/>
      <c r="B4" s="137"/>
      <c r="C4" s="138"/>
      <c r="D4" s="138"/>
      <c r="E4" s="138"/>
    </row>
    <row r="5" spans="1:5" x14ac:dyDescent="0.25">
      <c r="A5" s="140" t="s">
        <v>44</v>
      </c>
      <c r="B5" s="140" t="s">
        <v>45</v>
      </c>
      <c r="C5" s="140" t="s">
        <v>267</v>
      </c>
      <c r="D5" s="140" t="s">
        <v>268</v>
      </c>
      <c r="E5" s="140" t="s">
        <v>48</v>
      </c>
    </row>
    <row r="6" spans="1:5" x14ac:dyDescent="0.25">
      <c r="A6" s="141">
        <v>1</v>
      </c>
      <c r="B6" s="141">
        <v>2</v>
      </c>
      <c r="C6" s="141">
        <v>3</v>
      </c>
      <c r="D6" s="141">
        <v>4</v>
      </c>
      <c r="E6" s="141">
        <v>5</v>
      </c>
    </row>
    <row r="7" spans="1:5" x14ac:dyDescent="0.25">
      <c r="A7" s="141"/>
      <c r="B7" s="140" t="s">
        <v>104</v>
      </c>
      <c r="C7" s="141"/>
      <c r="D7" s="141"/>
      <c r="E7" s="141"/>
    </row>
    <row r="8" spans="1:5" ht="25.5" x14ac:dyDescent="0.25">
      <c r="A8" s="142" t="s">
        <v>269</v>
      </c>
      <c r="B8" s="143" t="s">
        <v>270</v>
      </c>
      <c r="C8" s="144" t="s">
        <v>42</v>
      </c>
      <c r="D8" s="59">
        <f>D9+D10+D11</f>
        <v>0</v>
      </c>
      <c r="E8" s="145"/>
    </row>
    <row r="9" spans="1:5" ht="25.5" x14ac:dyDescent="0.25">
      <c r="A9" s="146" t="s">
        <v>271</v>
      </c>
      <c r="B9" s="147" t="s">
        <v>272</v>
      </c>
      <c r="C9" s="144" t="s">
        <v>42</v>
      </c>
      <c r="D9" s="59">
        <f>D13</f>
        <v>0</v>
      </c>
      <c r="E9" s="145"/>
    </row>
    <row r="10" spans="1:5" ht="38.25" x14ac:dyDescent="0.25">
      <c r="A10" s="146" t="s">
        <v>273</v>
      </c>
      <c r="B10" s="147" t="s">
        <v>274</v>
      </c>
      <c r="C10" s="144" t="s">
        <v>42</v>
      </c>
      <c r="D10" s="66"/>
      <c r="E10" s="145"/>
    </row>
    <row r="11" spans="1:5" x14ac:dyDescent="0.25">
      <c r="A11" s="146" t="s">
        <v>275</v>
      </c>
      <c r="B11" s="147" t="s">
        <v>276</v>
      </c>
      <c r="C11" s="144" t="s">
        <v>42</v>
      </c>
      <c r="D11" s="66"/>
      <c r="E11" s="145"/>
    </row>
    <row r="12" spans="1:5" ht="25.5" customHeight="1" x14ac:dyDescent="0.25">
      <c r="A12" s="141"/>
      <c r="B12" s="140" t="s">
        <v>277</v>
      </c>
      <c r="C12" s="148"/>
      <c r="D12" s="148"/>
      <c r="E12" s="141"/>
    </row>
    <row r="13" spans="1:5" x14ac:dyDescent="0.25">
      <c r="A13" s="142" t="s">
        <v>278</v>
      </c>
      <c r="B13" s="143" t="s">
        <v>279</v>
      </c>
      <c r="C13" s="59">
        <f>C14+C17+C20+C23+C28</f>
        <v>0</v>
      </c>
      <c r="D13" s="59">
        <f>D14+D17+D20+D23+D28</f>
        <v>0</v>
      </c>
      <c r="E13" s="149"/>
    </row>
    <row r="14" spans="1:5" x14ac:dyDescent="0.25">
      <c r="A14" s="150" t="s">
        <v>280</v>
      </c>
      <c r="B14" s="103" t="s">
        <v>281</v>
      </c>
      <c r="C14" s="151">
        <f>C15+C16</f>
        <v>0</v>
      </c>
      <c r="D14" s="151">
        <f>D15+D16</f>
        <v>0</v>
      </c>
      <c r="E14" s="149"/>
    </row>
    <row r="15" spans="1:5" x14ac:dyDescent="0.25">
      <c r="A15" s="152" t="s">
        <v>282</v>
      </c>
      <c r="B15" s="153" t="s">
        <v>283</v>
      </c>
      <c r="C15" s="66"/>
      <c r="D15" s="66"/>
      <c r="E15" s="154"/>
    </row>
    <row r="16" spans="1:5" x14ac:dyDescent="0.25">
      <c r="A16" s="152" t="s">
        <v>284</v>
      </c>
      <c r="B16" s="153" t="s">
        <v>285</v>
      </c>
      <c r="C16" s="75"/>
      <c r="D16" s="75"/>
      <c r="E16" s="145"/>
    </row>
    <row r="17" spans="1:5" x14ac:dyDescent="0.25">
      <c r="A17" s="150" t="s">
        <v>286</v>
      </c>
      <c r="B17" s="155" t="s">
        <v>287</v>
      </c>
      <c r="C17" s="151">
        <f>C18+C19</f>
        <v>0</v>
      </c>
      <c r="D17" s="151">
        <f>D18+D19</f>
        <v>0</v>
      </c>
      <c r="E17" s="149"/>
    </row>
    <row r="18" spans="1:5" x14ac:dyDescent="0.25">
      <c r="A18" s="152" t="s">
        <v>288</v>
      </c>
      <c r="B18" s="153" t="s">
        <v>283</v>
      </c>
      <c r="C18" s="156"/>
      <c r="D18" s="156"/>
      <c r="E18" s="157"/>
    </row>
    <row r="19" spans="1:5" x14ac:dyDescent="0.25">
      <c r="A19" s="152" t="s">
        <v>289</v>
      </c>
      <c r="B19" s="153" t="s">
        <v>285</v>
      </c>
      <c r="C19" s="156"/>
      <c r="D19" s="156"/>
      <c r="E19" s="157"/>
    </row>
    <row r="20" spans="1:5" x14ac:dyDescent="0.25">
      <c r="A20" s="150" t="s">
        <v>290</v>
      </c>
      <c r="B20" s="155" t="s">
        <v>291</v>
      </c>
      <c r="C20" s="151">
        <f>C21+C22</f>
        <v>0</v>
      </c>
      <c r="D20" s="151">
        <f>D21+D22</f>
        <v>0</v>
      </c>
      <c r="E20" s="149"/>
    </row>
    <row r="21" spans="1:5" x14ac:dyDescent="0.25">
      <c r="A21" s="152" t="s">
        <v>292</v>
      </c>
      <c r="B21" s="153" t="s">
        <v>283</v>
      </c>
      <c r="C21" s="156"/>
      <c r="D21" s="156"/>
      <c r="E21" s="157"/>
    </row>
    <row r="22" spans="1:5" x14ac:dyDescent="0.25">
      <c r="A22" s="152" t="s">
        <v>293</v>
      </c>
      <c r="B22" s="153" t="s">
        <v>285</v>
      </c>
      <c r="C22" s="156"/>
      <c r="D22" s="156"/>
      <c r="E22" s="157"/>
    </row>
    <row r="23" spans="1:5" ht="25.5" x14ac:dyDescent="0.25">
      <c r="A23" s="150" t="s">
        <v>294</v>
      </c>
      <c r="B23" s="158" t="s">
        <v>295</v>
      </c>
      <c r="C23" s="151">
        <f>C24+C25</f>
        <v>0</v>
      </c>
      <c r="D23" s="151">
        <f>D24+D25</f>
        <v>0</v>
      </c>
      <c r="E23" s="149"/>
    </row>
    <row r="24" spans="1:5" x14ac:dyDescent="0.25">
      <c r="A24" s="152" t="s">
        <v>296</v>
      </c>
      <c r="B24" s="153" t="s">
        <v>283</v>
      </c>
      <c r="C24" s="156"/>
      <c r="D24" s="156"/>
      <c r="E24" s="157"/>
    </row>
    <row r="25" spans="1:5" x14ac:dyDescent="0.25">
      <c r="A25" s="152" t="s">
        <v>297</v>
      </c>
      <c r="B25" s="153" t="s">
        <v>285</v>
      </c>
      <c r="C25" s="75"/>
      <c r="D25" s="75"/>
      <c r="E25" s="145"/>
    </row>
    <row r="26" spans="1:5" x14ac:dyDescent="0.25">
      <c r="A26" s="142" t="s">
        <v>298</v>
      </c>
      <c r="B26" s="159" t="s">
        <v>299</v>
      </c>
      <c r="C26" s="160"/>
      <c r="D26" s="160"/>
      <c r="E26" s="145"/>
    </row>
    <row r="27" spans="1:5" x14ac:dyDescent="0.25">
      <c r="A27" s="142" t="s">
        <v>300</v>
      </c>
      <c r="B27" s="161" t="s">
        <v>301</v>
      </c>
      <c r="C27" s="160"/>
      <c r="D27" s="160"/>
      <c r="E27" s="145"/>
    </row>
    <row r="28" spans="1:5" ht="25.5" x14ac:dyDescent="0.25">
      <c r="A28" s="142" t="s">
        <v>302</v>
      </c>
      <c r="B28" s="159" t="s">
        <v>303</v>
      </c>
      <c r="C28" s="151">
        <f>C29+C30</f>
        <v>0</v>
      </c>
      <c r="D28" s="151">
        <f>D29+D30</f>
        <v>0</v>
      </c>
      <c r="E28" s="149"/>
    </row>
    <row r="29" spans="1:5" x14ac:dyDescent="0.25">
      <c r="A29" s="146" t="s">
        <v>304</v>
      </c>
      <c r="B29" s="147" t="s">
        <v>283</v>
      </c>
      <c r="C29" s="75"/>
      <c r="D29" s="75"/>
      <c r="E29" s="145"/>
    </row>
    <row r="30" spans="1:5" x14ac:dyDescent="0.25">
      <c r="A30" s="146" t="s">
        <v>305</v>
      </c>
      <c r="B30" s="147" t="s">
        <v>285</v>
      </c>
      <c r="C30" s="75"/>
      <c r="D30" s="75"/>
      <c r="E30" s="145"/>
    </row>
  </sheetData>
  <sheetProtection algorithmName="SHA-512" hashValue="y3clT5OR2QY7BGH9bJ8wB6Z1D4TG1sPezh3UOYKsV7FHLGM8Xpb2ip1lkCATtMqvw/POtyvEWCNyaafamAU8NA==" saltValue="13cX0miyjIAA38Aqhl0zCA==" spinCount="100000" sheet="1" objects="1" scenarios="1"/>
  <mergeCells count="1">
    <mergeCell ref="A3:E3"/>
  </mergeCells>
  <pageMargins left="0.23622047244094491" right="0.23622047244094491" top="0" bottom="0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6DAB-D18D-4878-B64B-DDBD06794433}">
  <sheetPr>
    <tabColor rgb="FFC5DDF1"/>
  </sheetPr>
  <dimension ref="A1:G42"/>
  <sheetViews>
    <sheetView zoomScale="110" zoomScaleNormal="110" workbookViewId="0">
      <pane ySplit="7" topLeftCell="A29" activePane="bottomLeft" state="frozen"/>
      <selection pane="bottomLeft" activeCell="C11" sqref="C11"/>
    </sheetView>
  </sheetViews>
  <sheetFormatPr defaultColWidth="0" defaultRowHeight="15" zeroHeight="1" x14ac:dyDescent="0.25"/>
  <cols>
    <col min="1" max="1" width="8.5703125" style="164" customWidth="1"/>
    <col min="2" max="2" width="52.42578125" style="137" customWidth="1"/>
    <col min="3" max="3" width="12.7109375" style="162" customWidth="1"/>
    <col min="4" max="4" width="12.7109375" style="163" customWidth="1"/>
    <col min="5" max="5" width="12.7109375" style="138" customWidth="1"/>
    <col min="6" max="7" width="0" hidden="1" customWidth="1"/>
    <col min="8" max="16384" width="9.140625" hidden="1"/>
  </cols>
  <sheetData>
    <row r="1" spans="1:5" x14ac:dyDescent="0.25">
      <c r="A1" s="139" t="s">
        <v>1</v>
      </c>
    </row>
    <row r="2" spans="1:5" x14ac:dyDescent="0.25">
      <c r="A2" s="139" t="s">
        <v>16</v>
      </c>
    </row>
    <row r="3" spans="1:5" x14ac:dyDescent="0.25">
      <c r="A3" s="237" t="s">
        <v>17</v>
      </c>
      <c r="B3" s="237"/>
      <c r="C3" s="237"/>
      <c r="D3" s="237"/>
      <c r="E3" s="237"/>
    </row>
    <row r="4" spans="1:5" x14ac:dyDescent="0.25"/>
    <row r="5" spans="1:5" ht="38.25" x14ac:dyDescent="0.25">
      <c r="A5" s="140" t="s">
        <v>44</v>
      </c>
      <c r="B5" s="140" t="s">
        <v>45</v>
      </c>
      <c r="C5" s="140" t="s">
        <v>306</v>
      </c>
      <c r="D5" s="140" t="s">
        <v>306</v>
      </c>
      <c r="E5" s="140" t="s">
        <v>48</v>
      </c>
    </row>
    <row r="6" spans="1:5" x14ac:dyDescent="0.25">
      <c r="A6" s="141" t="s">
        <v>49</v>
      </c>
      <c r="B6" s="141">
        <v>2</v>
      </c>
      <c r="C6" s="141">
        <v>3</v>
      </c>
      <c r="D6" s="141">
        <v>4</v>
      </c>
      <c r="E6" s="141">
        <v>5</v>
      </c>
    </row>
    <row r="7" spans="1:5" x14ac:dyDescent="0.25">
      <c r="A7" s="140"/>
      <c r="B7" s="141" t="s">
        <v>307</v>
      </c>
      <c r="C7" s="141" t="s">
        <v>308</v>
      </c>
      <c r="D7" s="141" t="s">
        <v>268</v>
      </c>
      <c r="E7" s="140"/>
    </row>
    <row r="8" spans="1:5" x14ac:dyDescent="0.25">
      <c r="A8" s="165" t="s">
        <v>309</v>
      </c>
      <c r="B8" s="143" t="s">
        <v>307</v>
      </c>
      <c r="C8" s="144" t="s">
        <v>42</v>
      </c>
      <c r="D8" s="59">
        <f>D9+D27+D28+D30+D36</f>
        <v>0</v>
      </c>
      <c r="E8" s="60"/>
    </row>
    <row r="9" spans="1:5" x14ac:dyDescent="0.25">
      <c r="A9" s="165" t="s">
        <v>310</v>
      </c>
      <c r="B9" s="143" t="s">
        <v>311</v>
      </c>
      <c r="C9" s="59">
        <f>C10+C16+C26</f>
        <v>0</v>
      </c>
      <c r="D9" s="59">
        <f>D10+D16+D26</f>
        <v>0</v>
      </c>
      <c r="E9" s="60"/>
    </row>
    <row r="10" spans="1:5" ht="25.5" x14ac:dyDescent="0.25">
      <c r="A10" s="165" t="s">
        <v>312</v>
      </c>
      <c r="B10" s="143" t="s">
        <v>313</v>
      </c>
      <c r="C10" s="59">
        <f>C11+C12+C13+C15</f>
        <v>0</v>
      </c>
      <c r="D10" s="59">
        <f>D11+D12+D13+D15</f>
        <v>0</v>
      </c>
      <c r="E10" s="60"/>
    </row>
    <row r="11" spans="1:5" ht="25.5" x14ac:dyDescent="0.25">
      <c r="A11" s="146" t="s">
        <v>314</v>
      </c>
      <c r="B11" s="166" t="s">
        <v>315</v>
      </c>
      <c r="C11" s="167"/>
      <c r="D11" s="167"/>
      <c r="E11" s="60"/>
    </row>
    <row r="12" spans="1:5" x14ac:dyDescent="0.25">
      <c r="A12" s="146" t="s">
        <v>316</v>
      </c>
      <c r="B12" s="166" t="s">
        <v>317</v>
      </c>
      <c r="C12" s="167"/>
      <c r="D12" s="167"/>
      <c r="E12" s="60"/>
    </row>
    <row r="13" spans="1:5" x14ac:dyDescent="0.25">
      <c r="A13" s="146" t="s">
        <v>318</v>
      </c>
      <c r="B13" s="166" t="s">
        <v>319</v>
      </c>
      <c r="C13" s="167"/>
      <c r="D13" s="167"/>
      <c r="E13" s="60"/>
    </row>
    <row r="14" spans="1:5" x14ac:dyDescent="0.25">
      <c r="A14" s="152" t="s">
        <v>320</v>
      </c>
      <c r="B14" s="166" t="s">
        <v>321</v>
      </c>
      <c r="C14" s="167"/>
      <c r="D14" s="167"/>
      <c r="E14" s="60"/>
    </row>
    <row r="15" spans="1:5" x14ac:dyDescent="0.25">
      <c r="A15" s="146" t="s">
        <v>322</v>
      </c>
      <c r="B15" s="166" t="s">
        <v>323</v>
      </c>
      <c r="C15" s="167"/>
      <c r="D15" s="167"/>
      <c r="E15" s="60"/>
    </row>
    <row r="16" spans="1:5" x14ac:dyDescent="0.25">
      <c r="A16" s="168" t="s">
        <v>324</v>
      </c>
      <c r="B16" s="169" t="s">
        <v>325</v>
      </c>
      <c r="C16" s="59">
        <f>C17+C18+C21+C24+C25</f>
        <v>0</v>
      </c>
      <c r="D16" s="59">
        <f>D17+D18+D21+D24+D25</f>
        <v>0</v>
      </c>
      <c r="E16" s="170"/>
    </row>
    <row r="17" spans="1:7" x14ac:dyDescent="0.25">
      <c r="A17" s="146" t="s">
        <v>326</v>
      </c>
      <c r="B17" s="166" t="s">
        <v>327</v>
      </c>
      <c r="C17" s="167"/>
      <c r="D17" s="167"/>
      <c r="E17" s="60"/>
    </row>
    <row r="18" spans="1:7" ht="25.5" x14ac:dyDescent="0.25">
      <c r="A18" s="146" t="s">
        <v>328</v>
      </c>
      <c r="B18" s="166" t="s">
        <v>329</v>
      </c>
      <c r="C18" s="167"/>
      <c r="D18" s="167"/>
      <c r="E18" s="60"/>
      <c r="F18" s="171">
        <f>C19+C20</f>
        <v>0</v>
      </c>
      <c r="G18" s="171">
        <f>D19+D20</f>
        <v>0</v>
      </c>
    </row>
    <row r="19" spans="1:7" x14ac:dyDescent="0.25">
      <c r="A19" s="152" t="s">
        <v>330</v>
      </c>
      <c r="B19" s="172" t="s">
        <v>331</v>
      </c>
      <c r="C19" s="167"/>
      <c r="D19" s="167"/>
      <c r="E19" s="60"/>
    </row>
    <row r="20" spans="1:7" x14ac:dyDescent="0.25">
      <c r="A20" s="152" t="s">
        <v>332</v>
      </c>
      <c r="B20" s="172" t="s">
        <v>333</v>
      </c>
      <c r="C20" s="167"/>
      <c r="D20" s="167"/>
      <c r="E20" s="60"/>
    </row>
    <row r="21" spans="1:7" ht="25.5" x14ac:dyDescent="0.25">
      <c r="A21" s="146" t="s">
        <v>334</v>
      </c>
      <c r="B21" s="166" t="s">
        <v>335</v>
      </c>
      <c r="C21" s="167"/>
      <c r="D21" s="167"/>
      <c r="E21" s="60"/>
      <c r="F21" s="171">
        <f>C22+C23</f>
        <v>0</v>
      </c>
      <c r="G21" s="171">
        <f>D22+D23</f>
        <v>0</v>
      </c>
    </row>
    <row r="22" spans="1:7" x14ac:dyDescent="0.25">
      <c r="A22" s="152" t="s">
        <v>336</v>
      </c>
      <c r="B22" s="172" t="s">
        <v>331</v>
      </c>
      <c r="C22" s="167"/>
      <c r="D22" s="167"/>
      <c r="E22" s="60"/>
    </row>
    <row r="23" spans="1:7" x14ac:dyDescent="0.25">
      <c r="A23" s="152" t="s">
        <v>337</v>
      </c>
      <c r="B23" s="173" t="s">
        <v>333</v>
      </c>
      <c r="C23" s="167"/>
      <c r="D23" s="167"/>
      <c r="E23" s="60"/>
    </row>
    <row r="24" spans="1:7" ht="25.5" x14ac:dyDescent="0.25">
      <c r="A24" s="146" t="s">
        <v>338</v>
      </c>
      <c r="B24" s="166" t="s">
        <v>339</v>
      </c>
      <c r="C24" s="167"/>
      <c r="D24" s="167"/>
      <c r="E24" s="60"/>
    </row>
    <row r="25" spans="1:7" x14ac:dyDescent="0.25">
      <c r="A25" s="146" t="s">
        <v>340</v>
      </c>
      <c r="B25" s="146" t="s">
        <v>341</v>
      </c>
      <c r="C25" s="167"/>
      <c r="D25" s="167"/>
      <c r="E25" s="60"/>
    </row>
    <row r="26" spans="1:7" ht="25.5" x14ac:dyDescent="0.25">
      <c r="A26" s="165" t="s">
        <v>342</v>
      </c>
      <c r="B26" s="143" t="s">
        <v>343</v>
      </c>
      <c r="C26" s="174"/>
      <c r="D26" s="174"/>
      <c r="E26" s="60"/>
    </row>
    <row r="27" spans="1:7" x14ac:dyDescent="0.25">
      <c r="A27" s="165" t="s">
        <v>344</v>
      </c>
      <c r="B27" s="143" t="s">
        <v>345</v>
      </c>
      <c r="C27" s="174"/>
      <c r="D27" s="174"/>
      <c r="E27" s="60"/>
    </row>
    <row r="28" spans="1:7" x14ac:dyDescent="0.25">
      <c r="A28" s="165" t="s">
        <v>346</v>
      </c>
      <c r="B28" s="175" t="s">
        <v>347</v>
      </c>
      <c r="C28" s="144" t="s">
        <v>42</v>
      </c>
      <c r="D28" s="174"/>
      <c r="E28" s="60"/>
    </row>
    <row r="29" spans="1:7" ht="21" x14ac:dyDescent="0.25">
      <c r="A29" s="176"/>
      <c r="B29" s="177" t="s">
        <v>348</v>
      </c>
      <c r="C29" s="178" t="s">
        <v>349</v>
      </c>
      <c r="D29" s="179" t="s">
        <v>268</v>
      </c>
      <c r="E29" s="180"/>
    </row>
    <row r="30" spans="1:7" ht="25.5" x14ac:dyDescent="0.25">
      <c r="A30" s="165" t="s">
        <v>350</v>
      </c>
      <c r="B30" s="143" t="s">
        <v>351</v>
      </c>
      <c r="C30" s="144" t="s">
        <v>42</v>
      </c>
      <c r="D30" s="59">
        <f>SUM(D31:D34)</f>
        <v>0</v>
      </c>
      <c r="E30" s="170"/>
    </row>
    <row r="31" spans="1:7" x14ac:dyDescent="0.25">
      <c r="A31" s="146" t="s">
        <v>352</v>
      </c>
      <c r="B31" s="166" t="s">
        <v>353</v>
      </c>
      <c r="C31" s="167"/>
      <c r="D31" s="167"/>
      <c r="E31" s="170"/>
    </row>
    <row r="32" spans="1:7" x14ac:dyDescent="0.25">
      <c r="A32" s="146" t="s">
        <v>354</v>
      </c>
      <c r="B32" s="146" t="s">
        <v>355</v>
      </c>
      <c r="C32" s="167"/>
      <c r="D32" s="167"/>
      <c r="E32" s="60"/>
    </row>
    <row r="33" spans="1:5" ht="25.5" x14ac:dyDescent="0.25">
      <c r="A33" s="146" t="s">
        <v>356</v>
      </c>
      <c r="B33" s="166" t="s">
        <v>357</v>
      </c>
      <c r="C33" s="167"/>
      <c r="D33" s="66"/>
      <c r="E33" s="60"/>
    </row>
    <row r="34" spans="1:5" ht="25.5" x14ac:dyDescent="0.25">
      <c r="A34" s="146" t="s">
        <v>358</v>
      </c>
      <c r="B34" s="166" t="s">
        <v>359</v>
      </c>
      <c r="C34" s="167"/>
      <c r="D34" s="66"/>
      <c r="E34" s="60"/>
    </row>
    <row r="35" spans="1:5" ht="25.5" x14ac:dyDescent="0.25">
      <c r="A35" s="176"/>
      <c r="B35" s="177" t="s">
        <v>360</v>
      </c>
      <c r="C35" s="178" t="s">
        <v>361</v>
      </c>
      <c r="D35" s="179" t="s">
        <v>268</v>
      </c>
      <c r="E35" s="180"/>
    </row>
    <row r="36" spans="1:5" x14ac:dyDescent="0.25">
      <c r="A36" s="165" t="s">
        <v>362</v>
      </c>
      <c r="B36" s="175" t="s">
        <v>363</v>
      </c>
      <c r="C36" s="144" t="s">
        <v>42</v>
      </c>
      <c r="D36" s="59">
        <f>SUM(D37:D39)</f>
        <v>0</v>
      </c>
      <c r="E36" s="170"/>
    </row>
    <row r="37" spans="1:5" ht="25.5" x14ac:dyDescent="0.25">
      <c r="A37" s="146" t="s">
        <v>364</v>
      </c>
      <c r="B37" s="166" t="s">
        <v>365</v>
      </c>
      <c r="C37" s="167"/>
      <c r="D37" s="66"/>
      <c r="E37" s="60"/>
    </row>
    <row r="38" spans="1:5" x14ac:dyDescent="0.25">
      <c r="A38" s="146" t="s">
        <v>366</v>
      </c>
      <c r="B38" s="166" t="s">
        <v>367</v>
      </c>
      <c r="C38" s="167"/>
      <c r="D38" s="66"/>
      <c r="E38" s="60"/>
    </row>
    <row r="39" spans="1:5" ht="25.5" x14ac:dyDescent="0.25">
      <c r="A39" s="146" t="s">
        <v>368</v>
      </c>
      <c r="B39" s="166" t="s">
        <v>369</v>
      </c>
      <c r="C39" s="167"/>
      <c r="D39" s="66"/>
      <c r="E39" s="60"/>
    </row>
    <row r="40" spans="1:5" x14ac:dyDescent="0.25">
      <c r="A40" s="181" t="s">
        <v>370</v>
      </c>
      <c r="B40" s="175" t="s">
        <v>371</v>
      </c>
      <c r="C40" s="178" t="s">
        <v>372</v>
      </c>
      <c r="D40" s="178" t="s">
        <v>268</v>
      </c>
      <c r="E40" s="182"/>
    </row>
    <row r="41" spans="1:5" x14ac:dyDescent="0.25">
      <c r="A41" s="183" t="s">
        <v>373</v>
      </c>
      <c r="B41" s="184" t="s">
        <v>374</v>
      </c>
      <c r="C41" s="167"/>
      <c r="D41" s="144" t="s">
        <v>42</v>
      </c>
      <c r="E41" s="60"/>
    </row>
    <row r="42" spans="1:5" ht="25.5" x14ac:dyDescent="0.25">
      <c r="A42" s="183" t="s">
        <v>375</v>
      </c>
      <c r="B42" s="184" t="s">
        <v>376</v>
      </c>
      <c r="C42" s="167"/>
      <c r="D42" s="144" t="s">
        <v>42</v>
      </c>
      <c r="E42" s="60"/>
    </row>
  </sheetData>
  <sheetProtection algorithmName="SHA-512" hashValue="GHiFB2gqwFADJ1PqKoym2V/RYIakbnt4gPW8gRxxwCgivud+vwhD4L1MkEuRU+reI1zijh4And979zadb0+lsw==" saltValue="Id8diIAMDEH0RJloGiBg+Q==" spinCount="100000" sheet="1" objects="1" scenarios="1"/>
  <mergeCells count="1">
    <mergeCell ref="A3:E3"/>
  </mergeCells>
  <conditionalFormatting sqref="C14">
    <cfRule type="cellIs" dxfId="7" priority="6" operator="greaterThan">
      <formula>$C$13</formula>
    </cfRule>
    <cfRule type="cellIs" dxfId="6" priority="8" operator="greaterThan">
      <formula>$C$13</formula>
    </cfRule>
  </conditionalFormatting>
  <conditionalFormatting sqref="C18">
    <cfRule type="cellIs" dxfId="5" priority="4" operator="lessThan">
      <formula>$F$18</formula>
    </cfRule>
  </conditionalFormatting>
  <conditionalFormatting sqref="C21">
    <cfRule type="cellIs" dxfId="4" priority="2" operator="lessThan">
      <formula>$F$21</formula>
    </cfRule>
  </conditionalFormatting>
  <conditionalFormatting sqref="D14">
    <cfRule type="cellIs" dxfId="3" priority="5" operator="greaterThan">
      <formula>$D$13</formula>
    </cfRule>
    <cfRule type="cellIs" dxfId="2" priority="7" operator="greaterThan">
      <formula>$D$13</formula>
    </cfRule>
  </conditionalFormatting>
  <conditionalFormatting sqref="D18">
    <cfRule type="cellIs" dxfId="1" priority="3" operator="lessThan">
      <formula>$G$18</formula>
    </cfRule>
  </conditionalFormatting>
  <conditionalFormatting sqref="D21">
    <cfRule type="cellIs" dxfId="0" priority="1" operator="lessThan">
      <formula>$G$21</formula>
    </cfRule>
  </conditionalFormatting>
  <pageMargins left="0.23622047244094491" right="0.23622047244094491" top="0" bottom="0" header="0.31496062992125984" footer="0.31496062992125984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5D83B-9451-4D4F-903B-F8991CE6746A}">
  <sheetPr>
    <tabColor rgb="FFC5DDF1"/>
  </sheetPr>
  <dimension ref="A1:E22"/>
  <sheetViews>
    <sheetView zoomScale="110" zoomScaleNormal="110" workbookViewId="0">
      <selection activeCell="B21" sqref="B21"/>
    </sheetView>
  </sheetViews>
  <sheetFormatPr defaultColWidth="0" defaultRowHeight="15" customHeight="1" zeroHeight="1" x14ac:dyDescent="0.25"/>
  <cols>
    <col min="1" max="1" width="9.140625" customWidth="1"/>
    <col min="2" max="2" width="47.28515625" customWidth="1"/>
    <col min="3" max="3" width="9.140625" customWidth="1"/>
    <col min="4" max="5" width="15.42578125" customWidth="1"/>
    <col min="6" max="16384" width="9.140625" hidden="1"/>
  </cols>
  <sheetData>
    <row r="1" spans="1:5" x14ac:dyDescent="0.25">
      <c r="A1" s="185" t="s">
        <v>1</v>
      </c>
      <c r="B1" s="186"/>
      <c r="C1" s="186"/>
      <c r="D1" s="187"/>
      <c r="E1" s="186"/>
    </row>
    <row r="2" spans="1:5" x14ac:dyDescent="0.25">
      <c r="A2" s="185" t="s">
        <v>18</v>
      </c>
      <c r="B2" s="186"/>
      <c r="C2" s="186"/>
      <c r="D2" s="187"/>
      <c r="E2" s="186"/>
    </row>
    <row r="3" spans="1:5" x14ac:dyDescent="0.25">
      <c r="A3" s="186"/>
      <c r="B3" s="186"/>
      <c r="C3" s="186"/>
      <c r="D3" s="187"/>
      <c r="E3" s="186"/>
    </row>
    <row r="4" spans="1:5" x14ac:dyDescent="0.25">
      <c r="A4" s="233" t="s">
        <v>19</v>
      </c>
      <c r="B4" s="233"/>
      <c r="C4" s="233"/>
      <c r="D4" s="233"/>
      <c r="E4" s="233"/>
    </row>
    <row r="5" spans="1:5" x14ac:dyDescent="0.25">
      <c r="A5" s="186"/>
      <c r="B5" s="186"/>
      <c r="C5" s="186"/>
      <c r="D5" s="187"/>
      <c r="E5" s="186"/>
    </row>
    <row r="6" spans="1:5" ht="25.5" x14ac:dyDescent="0.25">
      <c r="A6" s="51" t="s">
        <v>44</v>
      </c>
      <c r="B6" s="51" t="s">
        <v>45</v>
      </c>
      <c r="C6" s="51" t="s">
        <v>46</v>
      </c>
      <c r="D6" s="51" t="s">
        <v>377</v>
      </c>
      <c r="E6" s="51" t="s">
        <v>48</v>
      </c>
    </row>
    <row r="7" spans="1:5" x14ac:dyDescent="0.25">
      <c r="A7" s="91" t="s">
        <v>49</v>
      </c>
      <c r="B7" s="91">
        <v>2</v>
      </c>
      <c r="C7" s="91">
        <v>3</v>
      </c>
      <c r="D7" s="91">
        <v>4</v>
      </c>
      <c r="E7" s="91">
        <v>5</v>
      </c>
    </row>
    <row r="8" spans="1:5" x14ac:dyDescent="0.25">
      <c r="A8" s="51"/>
      <c r="B8" s="53" t="s">
        <v>378</v>
      </c>
      <c r="C8" s="51"/>
      <c r="D8" s="51"/>
      <c r="E8" s="51"/>
    </row>
    <row r="9" spans="1:5" x14ac:dyDescent="0.25">
      <c r="A9" s="188" t="s">
        <v>379</v>
      </c>
      <c r="B9" s="189" t="s">
        <v>380</v>
      </c>
      <c r="C9" s="190" t="s">
        <v>381</v>
      </c>
      <c r="D9" s="167"/>
      <c r="E9" s="191"/>
    </row>
    <row r="10" spans="1:5" x14ac:dyDescent="0.25">
      <c r="A10" s="188" t="s">
        <v>382</v>
      </c>
      <c r="B10" s="189" t="s">
        <v>383</v>
      </c>
      <c r="C10" s="190" t="s">
        <v>381</v>
      </c>
      <c r="D10" s="167"/>
      <c r="E10" s="191"/>
    </row>
    <row r="11" spans="1:5" x14ac:dyDescent="0.25">
      <c r="A11" s="188" t="s">
        <v>384</v>
      </c>
      <c r="B11" s="192" t="s">
        <v>385</v>
      </c>
      <c r="C11" s="193" t="s">
        <v>386</v>
      </c>
      <c r="D11" s="194">
        <f>D12+D13</f>
        <v>0</v>
      </c>
      <c r="E11" s="191"/>
    </row>
    <row r="12" spans="1:5" x14ac:dyDescent="0.25">
      <c r="A12" s="97" t="s">
        <v>387</v>
      </c>
      <c r="B12" s="195" t="s">
        <v>388</v>
      </c>
      <c r="C12" s="190" t="s">
        <v>386</v>
      </c>
      <c r="D12" s="167"/>
      <c r="E12" s="191"/>
    </row>
    <row r="13" spans="1:5" x14ac:dyDescent="0.25">
      <c r="A13" s="97" t="s">
        <v>389</v>
      </c>
      <c r="B13" s="195" t="s">
        <v>390</v>
      </c>
      <c r="C13" s="190" t="s">
        <v>386</v>
      </c>
      <c r="D13" s="167"/>
      <c r="E13" s="191"/>
    </row>
    <row r="14" spans="1:5" x14ac:dyDescent="0.25">
      <c r="A14" s="188" t="s">
        <v>391</v>
      </c>
      <c r="B14" s="189" t="s">
        <v>392</v>
      </c>
      <c r="C14" s="190" t="s">
        <v>386</v>
      </c>
      <c r="D14" s="167"/>
      <c r="E14" s="191"/>
    </row>
    <row r="15" spans="1:5" x14ac:dyDescent="0.25">
      <c r="A15" s="196"/>
      <c r="B15" s="53" t="s">
        <v>393</v>
      </c>
      <c r="C15" s="51"/>
      <c r="D15" s="197"/>
      <c r="E15" s="198"/>
    </row>
    <row r="16" spans="1:5" x14ac:dyDescent="0.25">
      <c r="A16" s="188" t="s">
        <v>394</v>
      </c>
      <c r="B16" s="189" t="s">
        <v>395</v>
      </c>
      <c r="C16" s="190" t="s">
        <v>381</v>
      </c>
      <c r="D16" s="167"/>
      <c r="E16" s="191"/>
    </row>
    <row r="17" spans="1:5" x14ac:dyDescent="0.25">
      <c r="A17" s="188" t="s">
        <v>396</v>
      </c>
      <c r="B17" s="189" t="s">
        <v>397</v>
      </c>
      <c r="C17" s="190" t="s">
        <v>398</v>
      </c>
      <c r="D17" s="167"/>
      <c r="E17" s="191"/>
    </row>
    <row r="18" spans="1:5" x14ac:dyDescent="0.25">
      <c r="A18" s="188" t="s">
        <v>399</v>
      </c>
      <c r="B18" s="189" t="s">
        <v>400</v>
      </c>
      <c r="C18" s="190" t="s">
        <v>381</v>
      </c>
      <c r="D18" s="167"/>
      <c r="E18" s="191"/>
    </row>
    <row r="19" spans="1:5" x14ac:dyDescent="0.25">
      <c r="A19" s="188" t="s">
        <v>401</v>
      </c>
      <c r="B19" s="189" t="s">
        <v>402</v>
      </c>
      <c r="C19" s="190" t="s">
        <v>398</v>
      </c>
      <c r="D19" s="167"/>
      <c r="E19" s="191"/>
    </row>
    <row r="20" spans="1:5" x14ac:dyDescent="0.25">
      <c r="A20" s="196"/>
      <c r="B20" s="53" t="s">
        <v>403</v>
      </c>
      <c r="C20" s="51"/>
      <c r="D20" s="197"/>
      <c r="E20" s="198"/>
    </row>
    <row r="21" spans="1:5" x14ac:dyDescent="0.25">
      <c r="A21" s="188" t="s">
        <v>404</v>
      </c>
      <c r="B21" s="189" t="s">
        <v>405</v>
      </c>
      <c r="C21" s="190" t="s">
        <v>406</v>
      </c>
      <c r="D21" s="167"/>
      <c r="E21" s="191"/>
    </row>
    <row r="22" spans="1:5" x14ac:dyDescent="0.25">
      <c r="A22" s="188" t="s">
        <v>407</v>
      </c>
      <c r="B22" s="189" t="s">
        <v>408</v>
      </c>
      <c r="C22" s="190" t="s">
        <v>386</v>
      </c>
      <c r="D22" s="167"/>
      <c r="E22" s="191"/>
    </row>
  </sheetData>
  <sheetProtection algorithmName="SHA-512" hashValue="LLQplH6cnISLsdvgXgP/YA43YtOOlukFC5RlHkExNcNTitt02XHQQekMKabDjurSELuIuiK8yrEhEBchaM0/Gw==" saltValue="OvM+QFchCgnljx5m853HOw==" spinCount="100000" sheet="1" formatCells="0" formatColumns="0" formatRows="0" insertColumns="0" insertRows="0" insertHyperlinks="0" deleteColumns="0" deleteRows="0" sort="0" autoFilter="0" pivotTables="0"/>
  <mergeCells count="1">
    <mergeCell ref="A4:E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CUPRINS</vt:lpstr>
      <vt:lpstr>CE1_Nr.0</vt:lpstr>
      <vt:lpstr>CE1_Nr.1</vt:lpstr>
      <vt:lpstr>CE1_Nr.2</vt:lpstr>
      <vt:lpstr>CE1_Nr.3</vt:lpstr>
      <vt:lpstr>CE1_Nr.4</vt:lpstr>
      <vt:lpstr>CE1_Nr.5</vt:lpstr>
      <vt:lpstr>CE1_Nr.6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Soltan Valeriu</dc:creator>
  <cp:lastModifiedBy>Soltan Valeriu</cp:lastModifiedBy>
  <dcterms:created xsi:type="dcterms:W3CDTF">2025-04-17T07:08:38Z</dcterms:created>
  <dcterms:modified xsi:type="dcterms:W3CDTF">2025-04-25T04:21:46Z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-1112320619</vt:i4>
  </property>
  <property fmtid="{D5CDD505-2E9C-101B-9397-08002B2CF9AE}" pid="3" name="_NewReviewCycle">
    <vt:lpwstr/>
  </property>
  <property fmtid="{D5CDD505-2E9C-101B-9397-08002B2CF9AE}" pid="4" name="_EmailSubject">
    <vt:lpwstr>Actualizare Formular CE1 </vt:lpwstr>
  </property>
  <property fmtid="{D5CDD505-2E9C-101B-9397-08002B2CF9AE}" pid="5" name="_AuthorEmail">
    <vt:lpwstr>valeriu.soltan@anrceti.md</vt:lpwstr>
  </property>
  <property fmtid="{D5CDD505-2E9C-101B-9397-08002B2CF9AE}" pid="6" name="_AuthorEmailDisplayName">
    <vt:lpwstr>valeriu.soltan@anrceti.md</vt:lpwstr>
  </property>
  <property fmtid="{D5CDD505-2E9C-101B-9397-08002B2CF9AE}" pid="7" name="_PreviousAdHocReviewCycleID">
    <vt:i4>-1112320619</vt:i4>
  </property>
</Properties>
</file>