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788" activeTab="0"/>
  </bookViews>
  <sheets>
    <sheet name="Copertă" sheetId="1" r:id="rId1"/>
    <sheet name="1. Date generale" sheetId="2" r:id="rId2"/>
    <sheet name="2. Abonaţi mobili" sheetId="3" r:id="rId3"/>
    <sheet name="3.Trafic" sheetId="4" r:id="rId4"/>
    <sheet name="4. Venit" sheetId="5" r:id="rId5"/>
  </sheets>
  <externalReferences>
    <externalReference r:id="rId8"/>
  </externalReferences>
  <definedNames>
    <definedName name="anii">'Copertă'!$J$4:$J$11</definedName>
    <definedName name="bifare">'[1]Coperta'!$A$20:$A$22</definedName>
    <definedName name="_xlnm.Print_Area" localSheetId="1">'1. Date generale'!$A$1:$E$99</definedName>
    <definedName name="_xlnm.Print_Area" localSheetId="4">'4. Venit'!$A$1:$E$84</definedName>
    <definedName name="selectare">'Copertă'!$J$19:$J$20</definedName>
    <definedName name="trimestre">'Copertă'!$J$15:$J$18</definedName>
    <definedName name="validare">'Copertă'!$J$19:$J$20</definedName>
  </definedNames>
  <calcPr fullCalcOnLoad="1"/>
</workbook>
</file>

<file path=xl/sharedStrings.xml><?xml version="1.0" encoding="utf-8"?>
<sst xmlns="http://schemas.openxmlformats.org/spreadsheetml/2006/main" count="1055" uniqueCount="668">
  <si>
    <t>Apeluri către reţele din afara Republicii Moldova</t>
  </si>
  <si>
    <t>SMS-uri către reţele ale furnizorilor de peste hotare</t>
  </si>
  <si>
    <t>mii minute</t>
  </si>
  <si>
    <t>Utilizatori cu abonament</t>
  </si>
  <si>
    <t>Utilizatori pe bază de cartele preplătite</t>
  </si>
  <si>
    <t>Apeluri în reţeaua mobilă proprie</t>
  </si>
  <si>
    <t>SMS-uri în reţeaua mobilă proprie</t>
  </si>
  <si>
    <t>MMS-uri în reţeaua mobilă proprie</t>
  </si>
  <si>
    <t>SMS-uri către alte reţele naţionale</t>
  </si>
  <si>
    <t>unitate de măsură</t>
  </si>
  <si>
    <t>unitatea de masură</t>
  </si>
  <si>
    <t>mii mesaje</t>
  </si>
  <si>
    <t>alte tipuri de SMS</t>
  </si>
  <si>
    <t>GB</t>
  </si>
  <si>
    <t>Alte apeluri terminate în proprie reţea</t>
  </si>
  <si>
    <t>INDICATORI</t>
  </si>
  <si>
    <t xml:space="preserve">Denumire Furnizor:     </t>
  </si>
  <si>
    <t xml:space="preserve">IDNO                        </t>
  </si>
  <si>
    <t xml:space="preserve">Persoana de contact       </t>
  </si>
  <si>
    <t>valoarea indicatorului</t>
  </si>
  <si>
    <t>unitatea de măsură</t>
  </si>
  <si>
    <t xml:space="preserve">Perioada de raportare  </t>
  </si>
  <si>
    <t xml:space="preserve">                      </t>
  </si>
  <si>
    <t xml:space="preserve">Adresa juridică a furnizorului             </t>
  </si>
  <si>
    <t xml:space="preserve">                     </t>
  </si>
  <si>
    <t xml:space="preserve">     Telefon                               </t>
  </si>
  <si>
    <t xml:space="preserve">     fax                                </t>
  </si>
  <si>
    <t xml:space="preserve">     telefon                           </t>
  </si>
  <si>
    <t xml:space="preserve">     e-mail                             </t>
  </si>
  <si>
    <t xml:space="preserve">     web-page                       </t>
  </si>
  <si>
    <t>bărbaţi</t>
  </si>
  <si>
    <t>femei</t>
  </si>
  <si>
    <t>ID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</si>
  <si>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</si>
  <si>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</si>
  <si>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</si>
  <si>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</si>
  <si>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</si>
  <si>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</si>
  <si>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</si>
  <si>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</si>
  <si>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</si>
  <si>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</si>
  <si>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</si>
  <si>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</si>
  <si>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</si>
  <si>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Numărul personalului, inclusiv:</t>
  </si>
  <si>
    <t>2.1</t>
  </si>
  <si>
    <t>2.2</t>
  </si>
  <si>
    <t>2.3</t>
  </si>
  <si>
    <t>2.4</t>
  </si>
  <si>
    <t>3.1</t>
  </si>
  <si>
    <t>3.2</t>
  </si>
  <si>
    <t>3.3</t>
  </si>
  <si>
    <t>3.4</t>
  </si>
  <si>
    <t>4.2</t>
  </si>
  <si>
    <t>4.3</t>
  </si>
  <si>
    <t>4.4</t>
  </si>
  <si>
    <t>4.5</t>
  </si>
  <si>
    <t>4.6</t>
  </si>
  <si>
    <t>4.7</t>
  </si>
  <si>
    <t>4.8</t>
  </si>
  <si>
    <t>lei</t>
  </si>
  <si>
    <t>Trafic originat de utilizatori cu abonament</t>
  </si>
  <si>
    <t>Trafic originat de utilizatori pe bază de cartele preplătite</t>
  </si>
  <si>
    <t>4.1</t>
  </si>
  <si>
    <t xml:space="preserve">Adresa de contact a  furnizorului              </t>
  </si>
  <si>
    <t>1.1. Date privind venitul furnizorului</t>
  </si>
  <si>
    <t>1.2. Date privind performanţele financiare</t>
  </si>
  <si>
    <t>Profit/pierdere din activitatea operaţională</t>
  </si>
  <si>
    <t>Profit/pierdere înainte de impozitare</t>
  </si>
  <si>
    <t>OIBDA</t>
  </si>
  <si>
    <t>EBITDA</t>
  </si>
  <si>
    <t>1.3. Date privind investiţiile</t>
  </si>
  <si>
    <t>1.4. Date privind personalul</t>
  </si>
  <si>
    <t>1.14</t>
  </si>
  <si>
    <t>persoane</t>
  </si>
  <si>
    <t>1.15</t>
  </si>
  <si>
    <t>1.16</t>
  </si>
  <si>
    <t>Venit din furnizare de reţele mobile</t>
  </si>
  <si>
    <t xml:space="preserve">Venit din servicii cu ridicata, inclusiv: </t>
  </si>
  <si>
    <t xml:space="preserve">     -terminare de apeluri furnizată operatorilor naţionali</t>
  </si>
  <si>
    <t xml:space="preserve">     -terminare de apeluri furnizată operatorilor străini</t>
  </si>
  <si>
    <t>Venit din servicii de activare şi alte servicii administrative</t>
  </si>
  <si>
    <t xml:space="preserve">Apeluri către coduri scurte de acces indirect </t>
  </si>
  <si>
    <t>Apeluri către servicii de deservire clienţi</t>
  </si>
  <si>
    <t>Apeluri către servicii Freephone</t>
  </si>
  <si>
    <t>Apeluri către servicii de urgenţă</t>
  </si>
  <si>
    <t xml:space="preserve">SMS-uri către alte reţele mobile </t>
  </si>
  <si>
    <t>Tranzit "pur" de apeluri naţionale</t>
  </si>
  <si>
    <t>Tranzit de apeluri naţionale cuplat cu servicii de terminare</t>
  </si>
  <si>
    <t>Tranzit de apeluri spre destinaţii internaţionale</t>
  </si>
  <si>
    <t>Tranzit de apeluri internaţionale, inclusiv cuplat cu servicii de terminare în reţele naţionale</t>
  </si>
  <si>
    <t xml:space="preserve">MMS-uri către alte reţele mobile </t>
  </si>
  <si>
    <t>utilizatori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</si>
  <si>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</si>
  <si>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</si>
  <si>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</si>
  <si>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</si>
  <si>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</si>
  <si>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</si>
  <si>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</si>
  <si>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</si>
  <si>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</si>
  <si>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</si>
  <si>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</si>
  <si>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</si>
  <si>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</si>
  <si>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</si>
  <si>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</si>
  <si>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</si>
  <si>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Descrierea bazei de abonaţi la telefonie mobilă</t>
  </si>
  <si>
    <t>3.2.17</t>
  </si>
  <si>
    <t>3.2.18</t>
  </si>
  <si>
    <t>3.2.19</t>
  </si>
  <si>
    <t>3.2.20</t>
  </si>
  <si>
    <t xml:space="preserve">       cei care au consumat servicii apel video</t>
  </si>
  <si>
    <t xml:space="preserve">       cei care au consumat servicii TV mobil</t>
  </si>
  <si>
    <t xml:space="preserve">       cei care au consumat servicii Internet mobil</t>
  </si>
  <si>
    <t>Servicii de reţea gazdă pentru reţele MVNO</t>
  </si>
  <si>
    <t>Servicii de iniţiere de apeluri în reţeaua mobilă pentru reţelele MVNO găzduite</t>
  </si>
  <si>
    <t>Servicii de terminare de apeluri spre reţelele MVNO găzduite</t>
  </si>
  <si>
    <t>Investiţii directe totale în activităţi legate de comunicaţii electronice, din care:</t>
  </si>
  <si>
    <t>1.17</t>
  </si>
  <si>
    <t>1. Date generale despre furnizor</t>
  </si>
  <si>
    <t>Venitul total operațional al furnizorului, inclusiv din:</t>
  </si>
  <si>
    <t>Vânzări de servicii de comunicații electronice</t>
  </si>
  <si>
    <t>Venit nelegat de activități de comunicații electronice</t>
  </si>
  <si>
    <t>Venit din furnizare de reţele fixe, din care:</t>
  </si>
  <si>
    <t xml:space="preserve">  Vânzare servicii cu amănuntul de reţele fixe</t>
  </si>
  <si>
    <t>1.5.1</t>
  </si>
  <si>
    <t xml:space="preserve">    Vânzare servicii de telefonie fixă</t>
  </si>
  <si>
    <t>1.5.2</t>
  </si>
  <si>
    <t xml:space="preserve">    Vânzare servicii de acces în bandă largă şi Internet</t>
  </si>
  <si>
    <t>1.5.3</t>
  </si>
  <si>
    <t xml:space="preserve">    Vânzare de servicii de linii închiriate cu amănuntul</t>
  </si>
  <si>
    <t>1.5.4</t>
  </si>
  <si>
    <t xml:space="preserve">    Vânzare de alte servicii cu amănuntul asociate cu reţele fixe </t>
  </si>
  <si>
    <t xml:space="preserve">  Vânzare de servicii cu ridicata de reţele fixe</t>
  </si>
  <si>
    <t>1.6.1</t>
  </si>
  <si>
    <t xml:space="preserve">    Vânzare de servicii de terminare de apeluri în proprie reţea</t>
  </si>
  <si>
    <t>1.6.2</t>
  </si>
  <si>
    <t xml:space="preserve">    Vânzare de alte servicii de interconectare</t>
  </si>
  <si>
    <t>1.6.3</t>
  </si>
  <si>
    <t xml:space="preserve">    Vânzare de acces la bucla/subbucla locală</t>
  </si>
  <si>
    <t>1.6.4</t>
  </si>
  <si>
    <t xml:space="preserve">    Vânzare de alte servicii de acces la infrastructura de reţea fixă</t>
  </si>
  <si>
    <t>1.6.5</t>
  </si>
  <si>
    <t xml:space="preserve">    Vânzare de servicii de linii închiriate cu ridicata</t>
  </si>
  <si>
    <t>1.6.6</t>
  </si>
  <si>
    <t xml:space="preserve">    Vânzare alte servicii de reţele fixe furnizorilor</t>
  </si>
  <si>
    <t xml:space="preserve">  Venit din alte servicii asociate cu reţele fixe</t>
  </si>
  <si>
    <t xml:space="preserve">  Vânzare servicii cu amănuntul de reţele mobile</t>
  </si>
  <si>
    <t>1.9.1</t>
  </si>
  <si>
    <t xml:space="preserve">    Vânzare servicii de telefonie mobilă</t>
  </si>
  <si>
    <t>1.9.2</t>
  </si>
  <si>
    <t>1.9.3</t>
  </si>
  <si>
    <t>1.9.4</t>
  </si>
  <si>
    <t xml:space="preserve">    Vânzare de alte servicii cu amănuntul mobile</t>
  </si>
  <si>
    <t xml:space="preserve">  Vânzare de servicii cu ridicata de reţele mobile</t>
  </si>
  <si>
    <t>1.10.1</t>
  </si>
  <si>
    <t>1.10.2</t>
  </si>
  <si>
    <t>1.10.3</t>
  </si>
  <si>
    <t xml:space="preserve">    Vânzare de servicii inbound roaming </t>
  </si>
  <si>
    <t>1.10.4</t>
  </si>
  <si>
    <t>1.10.5</t>
  </si>
  <si>
    <t xml:space="preserve">    Vânzare de servicii de acces la infrastructura de reţea mobilă</t>
  </si>
  <si>
    <t>1.10.6</t>
  </si>
  <si>
    <t xml:space="preserve">    Vânzare de servicii de linii închiriate cu ridicata prin reţea mobilă</t>
  </si>
  <si>
    <t>1.10.7</t>
  </si>
  <si>
    <t xml:space="preserve">    Vânzare alte servicii de reţele mobile furnizorilor</t>
  </si>
  <si>
    <t xml:space="preserve">  Venit din alte servicii asociate cu reţele mobile</t>
  </si>
  <si>
    <t>Venit din comunicaţii audiovizuale:</t>
  </si>
  <si>
    <t>1.13.1</t>
  </si>
  <si>
    <t xml:space="preserve">    Venit direct din servicii de televiziune terestră</t>
  </si>
  <si>
    <t>1.13.2</t>
  </si>
  <si>
    <t xml:space="preserve">    Venit din servicii Televiziune prin cablu</t>
  </si>
  <si>
    <t>1.13.3</t>
  </si>
  <si>
    <t xml:space="preserve">    Venit din servicii Televiziune prin satelit DTH</t>
  </si>
  <si>
    <t>1.13.4</t>
  </si>
  <si>
    <t xml:space="preserve">    Venit din servicii  Televiziune în sistemul MMDS</t>
  </si>
  <si>
    <t>1.13.5</t>
  </si>
  <si>
    <t xml:space="preserve">    Venit din servicii mobile TV</t>
  </si>
  <si>
    <t>1.13.6</t>
  </si>
  <si>
    <t xml:space="preserve">    Venit din servicii  IP TV</t>
  </si>
  <si>
    <t>Alt venit din activități de comunicaţii electronice</t>
  </si>
  <si>
    <t>1.19</t>
  </si>
  <si>
    <t>1.20</t>
  </si>
  <si>
    <t>1.21</t>
  </si>
  <si>
    <t>1.22</t>
  </si>
  <si>
    <t>1.24</t>
  </si>
  <si>
    <t>1.25</t>
  </si>
  <si>
    <t>1.26</t>
  </si>
  <si>
    <t>În reţele și servicii audiovizuale</t>
  </si>
  <si>
    <t>1.27</t>
  </si>
  <si>
    <t>1.28</t>
  </si>
  <si>
    <t>Sunteţi de acord să primiţi email privind apropierea termenilor de prezentare a raportului?</t>
  </si>
  <si>
    <t>da</t>
  </si>
  <si>
    <t>nu</t>
  </si>
  <si>
    <t>Rețele și servicii mobile</t>
  </si>
  <si>
    <t>Apeluri către alte reţele mobile</t>
  </si>
  <si>
    <t>Apeluri către reţele fixe şi independente de locaţie</t>
  </si>
  <si>
    <t>Apeluri iniţiate în reţele fixe şi independente de locaţie</t>
  </si>
  <si>
    <t>MB</t>
  </si>
  <si>
    <t>Raport statistic CE-3</t>
  </si>
  <si>
    <t>1.18</t>
  </si>
  <si>
    <t>anul:</t>
  </si>
  <si>
    <t>trimestru:</t>
  </si>
  <si>
    <t xml:space="preserve">  Alt venit din servicii audiovizuale</t>
  </si>
  <si>
    <r>
      <t xml:space="preserve">Apeluri către numere cu tarif special de tip </t>
    </r>
    <r>
      <rPr>
        <i/>
        <sz val="10"/>
        <rFont val="Times New Roman"/>
        <family val="1"/>
      </rPr>
      <t>Premium Rate</t>
    </r>
    <r>
      <rPr>
        <sz val="10"/>
        <rFont val="Times New Roman"/>
        <family val="1"/>
      </rPr>
      <t xml:space="preserve"> </t>
    </r>
  </si>
  <si>
    <t>Trafic originat în reţea GSM</t>
  </si>
  <si>
    <t>Trafic originat în reţea UMTS</t>
  </si>
  <si>
    <t>Trafic originat în reţea CDMA</t>
  </si>
  <si>
    <t>Trafic originat în reţea LTE</t>
  </si>
  <si>
    <t>Trafic originat în altă reţea mobilă</t>
  </si>
  <si>
    <t>trafic voce originat de abonaţi după tipul lor</t>
  </si>
  <si>
    <t>Trafic Internet prin alte reţele mobile, generat de:</t>
  </si>
  <si>
    <t>Trafic Internet prin reţea CDMA2000 1x, generat de:</t>
  </si>
  <si>
    <t>Trafic Internet prin reţea UMTS/HSPA, generat de:</t>
  </si>
  <si>
    <t>Trafic Internet prin reţeaCDMA2000 EV-DO/DV, generat de:</t>
  </si>
  <si>
    <t>Abonaţi şi utilizatori mobili</t>
  </si>
  <si>
    <t>NUMĂRUL TOTAL DE ABONAŢI LA SERVICII MOBILE, inclusiv:</t>
  </si>
  <si>
    <t>Numărul abonaţilor la servicii de telefonie mobilă</t>
  </si>
  <si>
    <t>Numărul abonaţilor la servicii de acces la Internet mobil dedicat</t>
  </si>
  <si>
    <t>Numărul de alţi abonaţi</t>
  </si>
  <si>
    <t xml:space="preserve">Abonaţi mobili activi cu abonament </t>
  </si>
  <si>
    <t xml:space="preserve">Abonaţi mobili activi pe bază de cartele preplătite </t>
  </si>
  <si>
    <t>Numărul de abonaţi activi la telefonie mobilă, după tipul lor</t>
  </si>
  <si>
    <t xml:space="preserve">Abonaţi-agenţi economici </t>
  </si>
  <si>
    <t xml:space="preserve">Abonaţi - persoane individuale </t>
  </si>
  <si>
    <t>Numărul de utilizatori de telefonie mobilă, în funcţie de tipul reţelei de radioacces</t>
  </si>
  <si>
    <t>Numărul de abonați care au utilizat servicii de acces la Internet prin rețea mobilă, inclusiv:</t>
  </si>
  <si>
    <t xml:space="preserve">    prin rețea 2G (GSM/GPRS/EDGE)</t>
  </si>
  <si>
    <t xml:space="preserve">    prin rețea 2G (CDMA2000 1x)</t>
  </si>
  <si>
    <t xml:space="preserve">    prin rețea 3G (UMTS/HSPA/HSPA+)</t>
  </si>
  <si>
    <t xml:space="preserve">    prin rețea 3G (CDMA2000 EV-DO/DV)</t>
  </si>
  <si>
    <t xml:space="preserve">    prin rețea 3G (WIMAX)</t>
  </si>
  <si>
    <t xml:space="preserve">    prin rețea 4G (LTE, LTE advanced)</t>
  </si>
  <si>
    <t xml:space="preserve">    prin altă rețea mobilă</t>
  </si>
  <si>
    <t>Numărul total de abonați la telefonie mobilă ce au utilizat servicii de acces mobil la Internet</t>
  </si>
  <si>
    <t>Numărul de abonați care dispun de abonamente cu cel puțin 100 MB incluși lunar, din care:</t>
  </si>
  <si>
    <t xml:space="preserve">    cei care au consumat servicii prin rețea 3G (UMTS/HSPA/HSPA+)</t>
  </si>
  <si>
    <t xml:space="preserve">     cei care au consumat servicii prin rețea 3G (CDMA2000 EV-DO/DV)</t>
  </si>
  <si>
    <t xml:space="preserve">     cei care au consumat servicii prin rețea 3G (WIMAX)</t>
  </si>
  <si>
    <t xml:space="preserve">     cei care au consumat servicii prin rețea 4G (LTE, LTE advanced)</t>
  </si>
  <si>
    <t xml:space="preserve">     cei care au consumat servicii prin altă rețea mobilă 3G și mai mult</t>
  </si>
  <si>
    <t>Numărul de abonați la telefonie mobilă ce utilizează acces mobil la Internet în bandă largă</t>
  </si>
  <si>
    <t xml:space="preserve">       cei care au consumat servicii voce, SMS</t>
  </si>
  <si>
    <t xml:space="preserve">     Agenţi economici </t>
  </si>
  <si>
    <t xml:space="preserve">     Persoane individuale</t>
  </si>
  <si>
    <t xml:space="preserve">    Abonaţi conectaţi la reţea UMTS/HSPA</t>
  </si>
  <si>
    <t xml:space="preserve">    Abonaţi conectaţi la reţea CDMA2000 EV-xx</t>
  </si>
  <si>
    <t xml:space="preserve">    Abonaţi conectaţi la reţea LTE</t>
  </si>
  <si>
    <t xml:space="preserve">    Abonaţi conectaţi la reţea WIMAX</t>
  </si>
  <si>
    <t xml:space="preserve">    Abonaţi conectaţi la alt tip de reţea mobilă în bandă largă</t>
  </si>
  <si>
    <t>Număr total utilizatori telefonie mobilă GSM</t>
  </si>
  <si>
    <t>Număr total utilizatori telefonie mobilă CDMA</t>
  </si>
  <si>
    <t>Număr total utilizatori telefonie mobilă UMTS/HSPA</t>
  </si>
  <si>
    <t>Număr total utilizatori telefonie mobilă prin alte rețele de radioacces</t>
  </si>
  <si>
    <t>TOTAL TRAFIC VOCE DESERVIT PRIN REȚEA MOBILĂ, inclusiv:</t>
  </si>
  <si>
    <t>Trafic originat în proprie rețea de alte surse</t>
  </si>
  <si>
    <t>Trafic terminat în proprie rețea mobilă</t>
  </si>
  <si>
    <t>Trafic tranzitat prin rețeaua mobilă</t>
  </si>
  <si>
    <t>Trafic originat în reţea WIMAX</t>
  </si>
  <si>
    <t>Trafic terminat în funcție de originea apelurilor</t>
  </si>
  <si>
    <t>Apeluri iniţiate în alte reţele mobile</t>
  </si>
  <si>
    <t>Apeluri originate în reţelele de telefonie străine, inclusiv:</t>
  </si>
  <si>
    <t>Trafic voce terminat în funcție de destinația apelurilor</t>
  </si>
  <si>
    <t>Apeluri de intrare catre clienți de inbound roaming</t>
  </si>
  <si>
    <t>Alte apeluri inițiate de abonați</t>
  </si>
  <si>
    <t>Număr de SMS inițiate de abonații proprii, după destinația mesajelor</t>
  </si>
  <si>
    <t>Trafic SMS inițiat de utilizatori cu abonament</t>
  </si>
  <si>
    <t>Număr de SMS inițiate de abonații proprii, după tipul lor</t>
  </si>
  <si>
    <t>Trafic SMS inițiat de abonați - agenți economici</t>
  </si>
  <si>
    <t>Trafic SMS inițiat de abonați - persoane individuale</t>
  </si>
  <si>
    <t>Mesaje scrise inițiate în rețea</t>
  </si>
  <si>
    <t xml:space="preserve">Trafic SMS inițiate în rețea de abonații proprii </t>
  </si>
  <si>
    <t xml:space="preserve">Număr total de SMS-uri originate în rețea, inclusiv: </t>
  </si>
  <si>
    <t>Trafic SMS inițiate de clienți inbound roaming</t>
  </si>
  <si>
    <t>Trafic SMS inițiat în rețea de alte surse</t>
  </si>
  <si>
    <t>Trafic SMS terminat</t>
  </si>
  <si>
    <t>Număr total de SMS-uri terminate în rețeaua mobilă, inclusiv:</t>
  </si>
  <si>
    <t>SMS-uri iniţiate în alte reţele mobile</t>
  </si>
  <si>
    <t>SMS-uri inițiate în alte rețele naționale</t>
  </si>
  <si>
    <t>SMS-uri inițiate în rețele ale furnizorilor străini</t>
  </si>
  <si>
    <t>Alte SMS terminate în proprie reţea</t>
  </si>
  <si>
    <t>SMS destinate utilizatorilor cu abonament</t>
  </si>
  <si>
    <t>SMS destinate utilizatorilor pe bază de cartele preplătite</t>
  </si>
  <si>
    <t>SMS de intrare destinate clienților de inbound roaming</t>
  </si>
  <si>
    <t>Număr mesaje multimedia (MMS) originate în rețea</t>
  </si>
  <si>
    <t xml:space="preserve">Număr total de MMS-uri originate în rețea, inclusiv: </t>
  </si>
  <si>
    <t xml:space="preserve">Trafic MMS inițiate în rețea de abonații proprii </t>
  </si>
  <si>
    <t xml:space="preserve">Alte MMS inițiate în rețea </t>
  </si>
  <si>
    <t>alte tipuri de MMS</t>
  </si>
  <si>
    <t>Trafic MMS terminat</t>
  </si>
  <si>
    <t>Trafic voce în rețea</t>
  </si>
  <si>
    <t>Trafic în rețea de mesaje scrise (SMS)</t>
  </si>
  <si>
    <t>Trafic MMS</t>
  </si>
  <si>
    <t>Trafic Internet în rețea</t>
  </si>
  <si>
    <t>Trafic total Internet prin reţea GSM/GPRS/EDGE, generat de:</t>
  </si>
  <si>
    <t>Utilizatori - agenți economici</t>
  </si>
  <si>
    <t>Utilizatori - persoane individuale</t>
  </si>
  <si>
    <t>Abonați la servicii voce</t>
  </si>
  <si>
    <t>Abonați la servicii dedicate pentru acces la Internet</t>
  </si>
  <si>
    <t>Trafic Internet prin reţele mobile LTE, generat de:</t>
  </si>
  <si>
    <t>Trafic Internet prin reţele mobile WIMAX generat de:</t>
  </si>
  <si>
    <t xml:space="preserve"> Alte servicii cu ridicata prestate</t>
  </si>
  <si>
    <t>Servicii de tranzit de apeluri voce prin reţeaua mobilă, inclusiv:</t>
  </si>
  <si>
    <t xml:space="preserve">Servicii de outbound roaming </t>
  </si>
  <si>
    <t>Trafic total de apeluri voce inițiate de abonați în roaming</t>
  </si>
  <si>
    <t>Trafic total de apeluri voce de intrare a abonaților în roaming</t>
  </si>
  <si>
    <t>Trafic Internet generat de abonați în roaming</t>
  </si>
  <si>
    <t>Trafic SMS de plecare generat de abonați în roaming</t>
  </si>
  <si>
    <t>Trafic voce inițiat de clienți inbound roaming</t>
  </si>
  <si>
    <t>Trafic originat de abonaţi la telefonie mobilă</t>
  </si>
  <si>
    <t>Alte servicii cu amănuntul prestate</t>
  </si>
  <si>
    <t>Alte apeluri ale furnizorilor naționali terminate</t>
  </si>
  <si>
    <t>Trafic de găzduire MVNO</t>
  </si>
  <si>
    <t>Servicii de inițiere SMS pentru reţelele MVNO găzduite</t>
  </si>
  <si>
    <t>Servicii de terminare SMS spre reţelele MVNO găzduite</t>
  </si>
  <si>
    <t>Servicii de date inițiate pentru rețele MVNO găzduite</t>
  </si>
  <si>
    <t>Servicii mobile de apeluri video</t>
  </si>
  <si>
    <t>Apeluri video inițiate</t>
  </si>
  <si>
    <t>Total apeluri video inițiate de abonați, inclusiv:</t>
  </si>
  <si>
    <t>Apeluri video în rețea</t>
  </si>
  <si>
    <t>Apeluri video spre alte rețele mobile</t>
  </si>
  <si>
    <t xml:space="preserve">Apeluri video spre alte rețele </t>
  </si>
  <si>
    <t>Apeluri video inițiate după tipul abonaților</t>
  </si>
  <si>
    <t>Apeluri video inițiate de utilizatori cu abonament</t>
  </si>
  <si>
    <t>Apeluri video inițiate de utilizatori cu cartele preplătite</t>
  </si>
  <si>
    <t>Apeluri video inițiate de abonați - agenți economici</t>
  </si>
  <si>
    <t>Apeluri video inițiate de abonați - persoane individuale</t>
  </si>
  <si>
    <t>Apeluri video terminate</t>
  </si>
  <si>
    <t>Total apeluri video terminate, inclusiv:</t>
  </si>
  <si>
    <t>Apeluri video din alte rețele mobile</t>
  </si>
  <si>
    <t>Total trafic voce inițiat de abonații proprii în rețea</t>
  </si>
  <si>
    <t>Total trafic voce terminat în rețea proprie</t>
  </si>
  <si>
    <t>trafic voce  originat de abonați după destinaţia apelurilor</t>
  </si>
  <si>
    <t>trafic voce originat după tipul reţelei de acces</t>
  </si>
  <si>
    <t>Trafic originat de abonați - agenţi economici</t>
  </si>
  <si>
    <t>Trafic originat de abonați - persoane individuale</t>
  </si>
  <si>
    <t>Trafic MMS inițiate de clienți inbound roaming</t>
  </si>
  <si>
    <r>
      <t xml:space="preserve">SMS-uri cu tarif special pentru servicii de tipul </t>
    </r>
    <r>
      <rPr>
        <i/>
        <sz val="10"/>
        <rFont val="Times New Roman"/>
        <family val="1"/>
      </rPr>
      <t>Premium rate</t>
    </r>
    <r>
      <rPr>
        <sz val="10"/>
        <rFont val="Times New Roman"/>
        <family val="1"/>
      </rPr>
      <t xml:space="preserve"> </t>
    </r>
  </si>
  <si>
    <t>Trafic SMS terminat în funcție de destinația mesajelor</t>
  </si>
  <si>
    <t>Număr de MMS inițiate de abonații proprii, după destinația mesajelor</t>
  </si>
  <si>
    <t>Număr total de MMS-uri terminate în rețeaua mobilă</t>
  </si>
  <si>
    <t>Alte servicii de tranzit prin reţeaua mobilă</t>
  </si>
  <si>
    <t>Venit total din furnizare de reţele şi servicii de reţele mobile</t>
  </si>
  <si>
    <t>Venit din furnizare de reţele şi servicii cu ridicata de comunicaţii mobile</t>
  </si>
  <si>
    <t>Detaliere în funcţie de metoda de abonament</t>
  </si>
  <si>
    <t>Detaliere în funcţie de metoda de tipul abonaţilor</t>
  </si>
  <si>
    <t>Abonaţi - agenţi economici</t>
  </si>
  <si>
    <t>Abonaţi - persoane individuale</t>
  </si>
  <si>
    <t>Abonaţi pe bază de cartele preplătite</t>
  </si>
  <si>
    <t>Detaliere în funcţie de tipul serviciilor prestate</t>
  </si>
  <si>
    <t>Venit din furnizare servicii dedicate pentru Internet mobil, inclusiv:</t>
  </si>
  <si>
    <t xml:space="preserve">Utilizatori cu abonamente </t>
  </si>
  <si>
    <t xml:space="preserve">    Vânzare de servicii de gazduire furnizori MVNO</t>
  </si>
  <si>
    <t>4.7.1</t>
  </si>
  <si>
    <t>4.7.2</t>
  </si>
  <si>
    <t>4.7.3</t>
  </si>
  <si>
    <t>3.5</t>
  </si>
  <si>
    <t>3.6</t>
  </si>
  <si>
    <t>3.7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</si>
  <si>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</si>
  <si>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</si>
  <si>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</si>
  <si>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</si>
  <si>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</si>
  <si>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</si>
  <si>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</si>
  <si>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</si>
  <si>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</si>
  <si>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</si>
  <si>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</si>
  <si>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</si>
  <si>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</si>
  <si>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</si>
  <si>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</si>
  <si>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</si>
  <si>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</si>
  <si>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</si>
  <si>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</si>
  <si>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</si>
  <si>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</si>
  <si>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3.8.11</t>
  </si>
  <si>
    <t>3.8.12</t>
  </si>
  <si>
    <t>3.8.13</t>
  </si>
  <si>
    <t>3.8.14</t>
  </si>
  <si>
    <t>3.8.15</t>
  </si>
  <si>
    <t>3.8.16</t>
  </si>
  <si>
    <t>3.8.17</t>
  </si>
  <si>
    <t>3.8.18</t>
  </si>
  <si>
    <t>3.8.19</t>
  </si>
  <si>
    <t>3.8.20</t>
  </si>
  <si>
    <t>3.8.21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</si>
  <si>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</si>
  <si>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</si>
  <si>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</si>
  <si>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</si>
  <si>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</si>
  <si>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</si>
  <si>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</si>
  <si>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</si>
  <si>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</si>
  <si>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</si>
  <si>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</si>
  <si>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</si>
  <si>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</si>
  <si>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</si>
  <si>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</si>
  <si>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</si>
  <si>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</si>
  <si>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</si>
  <si>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3.10.11</t>
  </si>
  <si>
    <t>3.10.12</t>
  </si>
  <si>
    <t>3.10.13</t>
  </si>
  <si>
    <t>3.10.14</t>
  </si>
  <si>
    <t>3.10.15</t>
  </si>
  <si>
    <t>3.10.16</t>
  </si>
  <si>
    <t>3.10.17</t>
  </si>
  <si>
    <t>3.10.18</t>
  </si>
  <si>
    <t>3.10.19</t>
  </si>
  <si>
    <t>3.10.20</t>
  </si>
  <si>
    <t>3.10.21</t>
  </si>
  <si>
    <t>3.10.22</t>
  </si>
  <si>
    <t>3.10.23</t>
  </si>
  <si>
    <t>3.10.24</t>
  </si>
  <si>
    <t>3.10.25</t>
  </si>
  <si>
    <t>3.10.26</t>
  </si>
  <si>
    <t>3.10.27</t>
  </si>
  <si>
    <t>3.10.28</t>
  </si>
  <si>
    <t>3.10.29</t>
  </si>
  <si>
    <t>3.10.30</t>
  </si>
  <si>
    <t>3.10.31</t>
  </si>
  <si>
    <t>3.10.32</t>
  </si>
  <si>
    <t>3.10.33</t>
  </si>
  <si>
    <t>3.10.34</t>
  </si>
  <si>
    <t>3.10.35</t>
  </si>
  <si>
    <t>3.10.36</t>
  </si>
  <si>
    <t>3.10.37</t>
  </si>
  <si>
    <t>3.10.38</t>
  </si>
  <si>
    <t>3.10.39</t>
  </si>
  <si>
    <t>3.10.40</t>
  </si>
  <si>
    <t>3.10.41</t>
  </si>
  <si>
    <t>3.10.42</t>
  </si>
  <si>
    <t>3.10.43</t>
  </si>
  <si>
    <t>3.10.44</t>
  </si>
  <si>
    <t>3.10.45</t>
  </si>
  <si>
    <t>3.10.46</t>
  </si>
  <si>
    <t>3.10.47</t>
  </si>
  <si>
    <t>3.10.48</t>
  </si>
  <si>
    <t>3.10.49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</si>
  <si>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</si>
  <si>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</si>
  <si>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</si>
  <si>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</si>
  <si>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</si>
  <si>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</si>
  <si>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</si>
  <si>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</si>
  <si>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</si>
  <si>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</si>
  <si>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3.12.1</t>
  </si>
  <si>
    <t>3.12.2</t>
  </si>
  <si>
    <t>3.12.3</t>
  </si>
  <si>
    <t>3.12.4</t>
  </si>
  <si>
    <t>3.13.1</t>
  </si>
  <si>
    <t>3.13.2</t>
  </si>
  <si>
    <t>3.13.3</t>
  </si>
  <si>
    <t>3.13.4</t>
  </si>
  <si>
    <t>3.13.5</t>
  </si>
  <si>
    <t>3.13.6</t>
  </si>
  <si>
    <t>3.13.7</t>
  </si>
  <si>
    <t>3.13.8</t>
  </si>
  <si>
    <t>3.13.9</t>
  </si>
  <si>
    <t>3.13.10</t>
  </si>
  <si>
    <t>3.13.11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</si>
  <si>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</si>
  <si>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</si>
  <si>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</si>
  <si>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</si>
  <si>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</si>
  <si>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</si>
  <si>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</si>
  <si>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</si>
  <si>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</si>
  <si>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</si>
  <si>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</si>
  <si>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</si>
  <si>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</si>
  <si>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</si>
  <si>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</si>
  <si>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</si>
  <si>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</si>
  <si>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</si>
  <si>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</si>
  <si>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</si>
  <si>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</si>
  <si>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</si>
  <si>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</si>
  <si>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</si>
  <si>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</si>
  <si>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</si>
  <si>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</si>
  <si>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</si>
  <si>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</si>
  <si>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</si>
  <si>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</si>
  <si>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</si>
  <si>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</si>
  <si>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</si>
  <si>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</si>
  <si>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</si>
  <si>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</si>
  <si>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</si>
  <si>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</si>
  <si>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</si>
  <si>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</si>
  <si>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 xml:space="preserve">    Vânzare servicii dedicate pentru acces mobil la Internet </t>
  </si>
  <si>
    <t>Descrierea venitului total provenit din activități de comunicații mobile cu ridicata și cu amănuntul</t>
  </si>
  <si>
    <t xml:space="preserve">    Vânzare de alte servicii cu amănuntul mobile prestate abonaților</t>
  </si>
  <si>
    <t>Venit din apeluri în reţeaua mobilă proprie</t>
  </si>
  <si>
    <t>Venit din apeluri către alte reţele mobile naţionale</t>
  </si>
  <si>
    <t>Venit din apeluri către reţele fixe şi numere independente de locaţie</t>
  </si>
  <si>
    <r>
      <t xml:space="preserve">Venit din apeluri către servicii cu tarif special </t>
    </r>
    <r>
      <rPr>
        <i/>
        <sz val="10"/>
        <rFont val="Times New Roman"/>
        <family val="1"/>
      </rPr>
      <t>Premium Rate</t>
    </r>
  </si>
  <si>
    <t>Venit din opțiuni tarifare pentru servicii voce</t>
  </si>
  <si>
    <t>Venit din apeluri către reţele din afara Republicii Moldova</t>
  </si>
  <si>
    <t>Venit din SMS-uri expediate în reţea</t>
  </si>
  <si>
    <t>Venit din SMS-uri expediate spre alte reţele naţionale</t>
  </si>
  <si>
    <t>Venit din SMS-uri expediate spre reţele internaţionale</t>
  </si>
  <si>
    <t>Venit din opțiuni tarifare pentru servicii SMS/MMS/apeluri video ș.a.</t>
  </si>
  <si>
    <r>
      <t xml:space="preserve">Venit din SMS-uri expediate către numere cu tarif special de tip </t>
    </r>
    <r>
      <rPr>
        <i/>
        <sz val="10"/>
        <rFont val="Times New Roman"/>
        <family val="1"/>
      </rPr>
      <t>Premium rate</t>
    </r>
  </si>
  <si>
    <t>Venit din apeluri video</t>
  </si>
  <si>
    <t>Venit din servicii de date (nelegate de accesul la Internet) prestate utilizatorilor voce în rețea, inclusiv din:</t>
  </si>
  <si>
    <t xml:space="preserve">Venit din alte tipuri de servicii de date prestate utilizatorilor de telefonie mobilă </t>
  </si>
  <si>
    <t>Venit din alte tipuri de apeluri voce</t>
  </si>
  <si>
    <t>Venit din trafic de acces mobil la Internet</t>
  </si>
  <si>
    <t xml:space="preserve">Venit din opțiuni tarifare pentru servicii de acces mobil la Internet </t>
  </si>
  <si>
    <r>
      <t xml:space="preserve">Venit din servicii de acces mobil la Internet </t>
    </r>
    <r>
      <rPr>
        <sz val="10"/>
        <rFont val="Times New Roman"/>
        <family val="1"/>
      </rPr>
      <t>(inclusiv acces mobil în bandă largă)</t>
    </r>
    <r>
      <rPr>
        <b/>
        <sz val="10"/>
        <rFont val="Times New Roman"/>
        <family val="1"/>
      </rPr>
      <t xml:space="preserve"> prestate utilizatorilor voce în rețea, inclusiv din:</t>
    </r>
  </si>
  <si>
    <t>Venit din apeluri voce de plecare</t>
  </si>
  <si>
    <t>Venit din apeluri voce de intrare</t>
  </si>
  <si>
    <t>Venit din mesaje SMS de plecare</t>
  </si>
  <si>
    <t>Venit din servicii de data roaming</t>
  </si>
  <si>
    <t xml:space="preserve">     Venit din servicii prestate abonaților de telefonie mobilă</t>
  </si>
  <si>
    <t xml:space="preserve">     Venit din servicii dedicate pentru acces mobil la Internet </t>
  </si>
  <si>
    <t xml:space="preserve">     Venit din alte servicii cu amănuntul mobile prestate abonaților</t>
  </si>
  <si>
    <t xml:space="preserve">Alt venit din furnizare de servicii prestate abonaților la telefonie mobilă </t>
  </si>
  <si>
    <t>Venit din servicii de outbound roaming furnizate abonaţilor proprii la telefonie mobilă</t>
  </si>
  <si>
    <t xml:space="preserve">Detalierea venitului din servicii cu amănuntul prestate abonaţilor la telefonie mobilă </t>
  </si>
  <si>
    <t>Detalierea venitului din servicii cu amănuntul dedicate pentru Internet mobil</t>
  </si>
  <si>
    <t xml:space="preserve">Venit din vânzarea de aparate terminale </t>
  </si>
  <si>
    <t>Venit din abonamente pentru Internet mobil</t>
  </si>
  <si>
    <t>Venit din opțiuni pentru trafic de Internet mobil</t>
  </si>
  <si>
    <t>Venit din trafic de Internet mobil extraabonament</t>
  </si>
  <si>
    <t>Venit din alte servicii consumate de abonați la servicii dedicate pentru Internet mobil</t>
  </si>
  <si>
    <t xml:space="preserve">      din iniţiere de apeluri</t>
  </si>
  <si>
    <t xml:space="preserve">      din terminare de apeluri</t>
  </si>
  <si>
    <t xml:space="preserve">      din trafic Internet</t>
  </si>
  <si>
    <t xml:space="preserve">      din alte servicii</t>
  </si>
  <si>
    <t xml:space="preserve">    din apeluri iniţiate în reţele mobile</t>
  </si>
  <si>
    <t xml:space="preserve">    din apeluri iniţiate în reţele fixe și independente de locație</t>
  </si>
  <si>
    <t xml:space="preserve">    din apeluri iniţiate în afara Republicii Moldova, din care:</t>
  </si>
  <si>
    <t xml:space="preserve">            terminare de apeluri  furnizată furnizorilor străini</t>
  </si>
  <si>
    <t xml:space="preserve">            terminare de apeluri  furnizată furnizorilor naţionali</t>
  </si>
  <si>
    <t xml:space="preserve">   din alte apeluri voce terminate în proprie reţea mobilă</t>
  </si>
  <si>
    <t>Venit din alte servicii de interconectare, inclusiv:</t>
  </si>
  <si>
    <t xml:space="preserve">    venit din servicii de originare de apeluri</t>
  </si>
  <si>
    <t xml:space="preserve">    venit din terminare de trafic SMS</t>
  </si>
  <si>
    <t xml:space="preserve">    venit din tranzit de apeluri prin rețeaua mobilă</t>
  </si>
  <si>
    <t xml:space="preserve">    venit din terminare de alt trafic</t>
  </si>
  <si>
    <t>Venit din servicii de terminare de apeluri voce, inclusiv:</t>
  </si>
  <si>
    <t xml:space="preserve">    venit auxiliar interconectării (colocare, etc)</t>
  </si>
  <si>
    <t xml:space="preserve">     venit din furnizare de  inbound roaming pentru furnizori străini</t>
  </si>
  <si>
    <t xml:space="preserve">     venit din furnizare de inbound roaming pentru furnizori naţionali</t>
  </si>
  <si>
    <t>Venit dn servicii de inbound roaming prestate, inclusiv:</t>
  </si>
  <si>
    <t>Venit din furnizare de acces la infrastructura de rețea mobilă</t>
  </si>
  <si>
    <t>Venit din furnizare de linii închiriate cu ridicata prin rețea mobilă</t>
  </si>
  <si>
    <t>Venit din alte servicii asociate cu rețele mobile</t>
  </si>
  <si>
    <t xml:space="preserve"> Vânzare alte servicii de reţele mobile furnizorilor</t>
  </si>
  <si>
    <t>4.3.1</t>
  </si>
  <si>
    <t>4.3.2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</si>
  <si>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</si>
  <si>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</si>
  <si>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</si>
  <si>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</si>
  <si>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</si>
  <si>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</si>
  <si>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</si>
  <si>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</si>
  <si>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</si>
  <si>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</si>
  <si>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</si>
  <si>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</si>
  <si>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</si>
  <si>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</si>
  <si>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</si>
  <si>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</si>
  <si>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</si>
  <si>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</si>
  <si>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</si>
  <si>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</si>
  <si>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</si>
  <si>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</si>
  <si>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4.3.29</t>
  </si>
  <si>
    <t>4.3.30</t>
  </si>
  <si>
    <t>4.3.31</t>
  </si>
  <si>
    <t>4.3.32</t>
  </si>
  <si>
    <t>4.3.33</t>
  </si>
  <si>
    <t>4.3.35</t>
  </si>
  <si>
    <t>4.3.34</t>
  </si>
  <si>
    <t>4.4.1</t>
  </si>
  <si>
    <t>4.4.2</t>
  </si>
  <si>
    <t>4.4.3</t>
  </si>
  <si>
    <t>4.4.4</t>
  </si>
  <si>
    <t>4.4.5</t>
  </si>
  <si>
    <t>4.4.6</t>
  </si>
  <si>
    <t>4.7.4</t>
  </si>
  <si>
    <t>4.7.5</t>
  </si>
  <si>
    <t>4.7.6</t>
  </si>
  <si>
    <t>4.7.7</t>
  </si>
  <si>
    <t>4.7.8</t>
  </si>
  <si>
    <t>4.7.9</t>
  </si>
  <si>
    <t>4.7.10</t>
  </si>
  <si>
    <t>4.7.11</t>
  </si>
  <si>
    <t>4.7.12</t>
  </si>
  <si>
    <t>4.7.13</t>
  </si>
  <si>
    <t>4.7.14</t>
  </si>
  <si>
    <t>4.7.15</t>
  </si>
  <si>
    <t>4.7.16</t>
  </si>
  <si>
    <t>4.7.17</t>
  </si>
  <si>
    <t>4.7.18</t>
  </si>
  <si>
    <t>4.7.19</t>
  </si>
  <si>
    <t>4.7.20</t>
  </si>
  <si>
    <t>4.7.21</t>
  </si>
  <si>
    <t>4.7.22</t>
  </si>
  <si>
    <t>4.7.23</t>
  </si>
  <si>
    <t>4.7.24</t>
  </si>
  <si>
    <t>Venit total din servicii cu amănuntul de comunicaţii mobile, dintre care:</t>
  </si>
  <si>
    <t xml:space="preserve">     Venit din alte servicii cu amănuntul mobile</t>
  </si>
  <si>
    <t>Venit din servicii prestate abonaților de telefonie mobilă</t>
  </si>
  <si>
    <t>Venit din servicii prestate abonaților la telefonie mobilă</t>
  </si>
  <si>
    <t>Venit din servicii de apeluri voce furnizate în rețea, inclusiv din:</t>
  </si>
  <si>
    <t>Venit din expediere de mesaje MMS</t>
  </si>
  <si>
    <t>Alt venit din furnizare de outbound roaming</t>
  </si>
  <si>
    <t xml:space="preserve">Detalierea venitului din servicii cu ridicata </t>
  </si>
  <si>
    <t>Venit din furnizare de găzduire furnizorilor virtuali (MVNO), inclusiv:</t>
  </si>
  <si>
    <t>Abonaţi la servicii dedicate pentru acces mobil la Internet</t>
  </si>
  <si>
    <t>Numărul abonaţilor la servicii dedicate pentru Internet mobil, din aceştia:</t>
  </si>
  <si>
    <t>2.3.9</t>
  </si>
  <si>
    <t>Numărul abonaţilor de la 2.3.1 care pot utiliza servicii de acces mobil în bandă largă, dintre care cei care:</t>
  </si>
  <si>
    <t>Trafic inițiat de abonați în propria rețea mobilă</t>
  </si>
  <si>
    <t>Venit direct rezultat din furnizarea către utilizatori a comunicaţiilor audiovizuale, din care:</t>
  </si>
  <si>
    <t>Venit rezultat din furnizarea serviciilor de transport şi difuzare a programelor audiovizuale prin reţele de comunicaţii electronice</t>
  </si>
  <si>
    <t>Venit din publicitate, sponsorizare, donaţii, finanţare externă etc.provenite din activitatea de difuzare a conţinutului audiovizual, nelegate de achitarea consumătorilor finali de conţinut</t>
  </si>
  <si>
    <t>4(anual)</t>
  </si>
  <si>
    <t>1.23a</t>
  </si>
  <si>
    <t>În reţele și servicii de telefonie fixă</t>
  </si>
  <si>
    <t>1.23b</t>
  </si>
  <si>
    <t>În reţele și servicii de transport date şi Internet</t>
  </si>
  <si>
    <t>În reţele și servicii de comunicaţii mobile</t>
  </si>
  <si>
    <t xml:space="preserve">Anexa 3 
 la Hotărârea Consiliului de Administraţie
al ANRCETI Nr.  din </t>
  </si>
  <si>
    <t>Abonaţi mobili neactivi</t>
  </si>
  <si>
    <t>2.3a</t>
  </si>
  <si>
    <t>Numărul abonaţilor M2M</t>
  </si>
  <si>
    <r>
      <t xml:space="preserve">Numărul de abonați ce utilizează servicii de rețea </t>
    </r>
    <r>
      <rPr>
        <b/>
        <sz val="10"/>
        <color indexed="10"/>
        <rFont val="Times New Roman"/>
        <family val="1"/>
      </rPr>
      <t>mobilă în bandă largă</t>
    </r>
  </si>
  <si>
    <r>
      <t xml:space="preserve">Număr total de abonați care au consumat careva servicii prin rețea de radioacces 3G UMTS/HSPA </t>
    </r>
    <r>
      <rPr>
        <sz val="10"/>
        <color indexed="10"/>
        <rFont val="Times New Roman"/>
        <family val="1"/>
      </rPr>
      <t>şi 4G LTE</t>
    </r>
    <r>
      <rPr>
        <sz val="10"/>
        <rFont val="Times New Roman"/>
        <family val="1"/>
      </rPr>
      <t>, din care:</t>
    </r>
  </si>
  <si>
    <r>
      <t xml:space="preserve">Număr total de abonați care au consumat careva servicii prin alte rețele de radioacces 3G </t>
    </r>
    <r>
      <rPr>
        <sz val="10"/>
        <color indexed="10"/>
        <rFont val="Times New Roman"/>
        <family val="1"/>
      </rPr>
      <t>şi 4G LTE</t>
    </r>
    <r>
      <rPr>
        <sz val="10"/>
        <rFont val="Times New Roman"/>
        <family val="1"/>
      </rPr>
      <t>, din care:</t>
    </r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</si>
</sst>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#,##0.0"/>
    <numFmt numFmtId="197" formatCode="0.0"/>
    <numFmt numFmtId="198" formatCode="[$-418]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30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48"/>
      <name val="Times New Roman"/>
      <family val="1"/>
    </font>
    <font>
      <b/>
      <sz val="14"/>
      <color indexed="4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7"/>
      <color indexed="48"/>
      <name val="Times New Roman"/>
      <family val="1"/>
    </font>
    <font>
      <b/>
      <sz val="24"/>
      <color indexed="48"/>
      <name val="Times New Roman"/>
      <family val="1"/>
    </font>
    <font>
      <b/>
      <sz val="20"/>
      <color indexed="48"/>
      <name val="Times New Roman"/>
      <family val="1"/>
    </font>
    <font>
      <b/>
      <sz val="10"/>
      <color indexed="42"/>
      <name val="Times New Roman"/>
      <family val="1"/>
    </font>
    <font>
      <b/>
      <sz val="12"/>
      <name val="Times New Roman"/>
      <family val="1"/>
    </font>
    <font>
      <sz val="10"/>
      <color indexed="4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4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trike/>
      <sz val="10"/>
      <color rgb="FFFF0000"/>
      <name val="Times New Roman"/>
      <family val="1"/>
    </font>
    <font>
      <strike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darkDown">
        <bgColor indexed="42"/>
      </patternFill>
    </fill>
    <fill>
      <patternFill patternType="lightDown">
        <bgColor indexed="4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4" borderId="0" xfId="0" applyFont="1" applyFill="1" applyAlignment="1">
      <alignment/>
    </xf>
    <xf numFmtId="49" fontId="12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49" fontId="11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3" fontId="5" fillId="35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5" fillId="34" borderId="0" xfId="0" applyNumberFormat="1" applyFont="1" applyFill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3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9" fontId="11" fillId="33" borderId="12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3" fontId="5" fillId="35" borderId="14" xfId="0" applyNumberFormat="1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6" fillId="35" borderId="14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 wrapText="1"/>
    </xf>
    <xf numFmtId="196" fontId="11" fillId="36" borderId="18" xfId="0" applyNumberFormat="1" applyFont="1" applyFill="1" applyBorder="1" applyAlignment="1">
      <alignment/>
    </xf>
    <xf numFmtId="196" fontId="16" fillId="33" borderId="18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33" borderId="10" xfId="0" applyFont="1" applyFill="1" applyBorder="1" applyAlignment="1">
      <alignment horizontal="left" wrapText="1"/>
    </xf>
    <xf numFmtId="196" fontId="11" fillId="36" borderId="12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16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49" fontId="16" fillId="35" borderId="15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6" fillId="35" borderId="14" xfId="0" applyFont="1" applyFill="1" applyBorder="1" applyAlignment="1">
      <alignment/>
    </xf>
    <xf numFmtId="0" fontId="5" fillId="35" borderId="10" xfId="0" applyFont="1" applyFill="1" applyBorder="1" applyAlignment="1">
      <alignment shrinkToFit="1"/>
    </xf>
    <xf numFmtId="0" fontId="5" fillId="35" borderId="10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3" fontId="5" fillId="35" borderId="19" xfId="0" applyNumberFormat="1" applyFont="1" applyFill="1" applyBorder="1" applyAlignment="1">
      <alignment horizontal="center"/>
    </xf>
    <xf numFmtId="49" fontId="16" fillId="35" borderId="14" xfId="0" applyNumberFormat="1" applyFont="1" applyFill="1" applyBorder="1" applyAlignment="1">
      <alignment horizontal="center"/>
    </xf>
    <xf numFmtId="49" fontId="16" fillId="33" borderId="20" xfId="0" applyNumberFormat="1" applyFont="1" applyFill="1" applyBorder="1" applyAlignment="1">
      <alignment horizontal="center"/>
    </xf>
    <xf numFmtId="0" fontId="16" fillId="35" borderId="19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/>
    </xf>
    <xf numFmtId="49" fontId="25" fillId="33" borderId="13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wrapText="1"/>
    </xf>
    <xf numFmtId="49" fontId="24" fillId="33" borderId="12" xfId="0" applyNumberFormat="1" applyFont="1" applyFill="1" applyBorder="1" applyAlignment="1">
      <alignment horizontal="center"/>
    </xf>
    <xf numFmtId="49" fontId="24" fillId="33" borderId="2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96" fontId="16" fillId="33" borderId="18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49" fontId="16" fillId="37" borderId="0" xfId="0" applyNumberFormat="1" applyFont="1" applyFill="1" applyBorder="1" applyAlignment="1">
      <alignment horizontal="center"/>
    </xf>
    <xf numFmtId="0" fontId="3" fillId="34" borderId="0" xfId="53" applyFill="1" applyAlignment="1" applyProtection="1">
      <alignment/>
      <protection/>
    </xf>
    <xf numFmtId="0" fontId="5" fillId="34" borderId="0" xfId="0" applyFont="1" applyFill="1" applyAlignment="1" quotePrefix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5" fillId="35" borderId="19" xfId="0" applyFont="1" applyFill="1" applyBorder="1" applyAlignment="1">
      <alignment horizontal="center"/>
    </xf>
    <xf numFmtId="49" fontId="16" fillId="33" borderId="22" xfId="0" applyNumberFormat="1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49" fontId="16" fillId="35" borderId="24" xfId="0" applyNumberFormat="1" applyFont="1" applyFill="1" applyBorder="1" applyAlignment="1">
      <alignment horizontal="center" wrapText="1"/>
    </xf>
    <xf numFmtId="49" fontId="16" fillId="33" borderId="14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3" fontId="5" fillId="35" borderId="19" xfId="0" applyNumberFormat="1" applyFont="1" applyFill="1" applyBorder="1" applyAlignment="1">
      <alignment horizontal="left"/>
    </xf>
    <xf numFmtId="49" fontId="16" fillId="33" borderId="14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25" fillId="33" borderId="25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9" fontId="15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center" wrapText="1"/>
    </xf>
    <xf numFmtId="49" fontId="25" fillId="33" borderId="26" xfId="0" applyNumberFormat="1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wrapText="1"/>
    </xf>
    <xf numFmtId="49" fontId="25" fillId="33" borderId="20" xfId="0" applyNumberFormat="1" applyFont="1" applyFill="1" applyBorder="1" applyAlignment="1">
      <alignment horizontal="center"/>
    </xf>
    <xf numFmtId="0" fontId="16" fillId="33" borderId="19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left"/>
    </xf>
    <xf numFmtId="0" fontId="16" fillId="35" borderId="19" xfId="0" applyFont="1" applyFill="1" applyBorder="1" applyAlignment="1">
      <alignment wrapText="1"/>
    </xf>
    <xf numFmtId="0" fontId="16" fillId="33" borderId="21" xfId="0" applyFont="1" applyFill="1" applyBorder="1" applyAlignment="1">
      <alignment horizontal="left"/>
    </xf>
    <xf numFmtId="49" fontId="25" fillId="33" borderId="11" xfId="0" applyNumberFormat="1" applyFont="1" applyFill="1" applyBorder="1" applyAlignment="1">
      <alignment horizontal="center"/>
    </xf>
    <xf numFmtId="49" fontId="24" fillId="34" borderId="11" xfId="0" applyNumberFormat="1" applyFont="1" applyFill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5" fillId="35" borderId="21" xfId="0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 wrapText="1"/>
    </xf>
    <xf numFmtId="49" fontId="16" fillId="37" borderId="11" xfId="0" applyNumberFormat="1" applyFont="1" applyFill="1" applyBorder="1" applyAlignment="1">
      <alignment horizontal="center"/>
    </xf>
    <xf numFmtId="0" fontId="5" fillId="35" borderId="29" xfId="0" applyFont="1" applyFill="1" applyBorder="1" applyAlignment="1">
      <alignment/>
    </xf>
    <xf numFmtId="0" fontId="5" fillId="33" borderId="0" xfId="0" applyFont="1" applyFill="1" applyAlignment="1">
      <alignment horizontal="right" wrapText="1"/>
    </xf>
    <xf numFmtId="0" fontId="1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1" fillId="33" borderId="30" xfId="0" applyFont="1" applyFill="1" applyBorder="1" applyAlignment="1" applyProtection="1">
      <alignment horizontal="center"/>
      <protection locked="0"/>
    </xf>
    <xf numFmtId="0" fontId="21" fillId="33" borderId="31" xfId="0" applyFont="1" applyFill="1" applyBorder="1" applyAlignment="1" applyProtection="1">
      <alignment horizontal="center"/>
      <protection locked="0"/>
    </xf>
    <xf numFmtId="0" fontId="12" fillId="33" borderId="32" xfId="0" applyFont="1" applyFill="1" applyBorder="1" applyAlignment="1" applyProtection="1">
      <alignment horizontal="center"/>
      <protection locked="0"/>
    </xf>
    <xf numFmtId="0" fontId="21" fillId="33" borderId="30" xfId="0" applyFont="1" applyFill="1" applyBorder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96" fontId="16" fillId="33" borderId="18" xfId="0" applyNumberFormat="1" applyFont="1" applyFill="1" applyBorder="1" applyAlignment="1">
      <alignment horizontal="right"/>
    </xf>
    <xf numFmtId="196" fontId="16" fillId="35" borderId="18" xfId="0" applyNumberFormat="1" applyFont="1" applyFill="1" applyBorder="1" applyAlignment="1" applyProtection="1">
      <alignment horizontal="right" vertical="center"/>
      <protection locked="0"/>
    </xf>
    <xf numFmtId="196" fontId="16" fillId="33" borderId="18" xfId="0" applyNumberFormat="1" applyFont="1" applyFill="1" applyBorder="1" applyAlignment="1">
      <alignment horizontal="right" wrapText="1"/>
    </xf>
    <xf numFmtId="196" fontId="11" fillId="36" borderId="18" xfId="0" applyNumberFormat="1" applyFont="1" applyFill="1" applyBorder="1" applyAlignment="1">
      <alignment horizontal="right"/>
    </xf>
    <xf numFmtId="3" fontId="16" fillId="33" borderId="18" xfId="0" applyNumberFormat="1" applyFont="1" applyFill="1" applyBorder="1" applyAlignment="1">
      <alignment horizontal="right" wrapText="1"/>
    </xf>
    <xf numFmtId="3" fontId="16" fillId="35" borderId="18" xfId="0" applyNumberFormat="1" applyFont="1" applyFill="1" applyBorder="1" applyAlignment="1" applyProtection="1">
      <alignment horizontal="right" vertical="center"/>
      <protection locked="0"/>
    </xf>
    <xf numFmtId="3" fontId="16" fillId="35" borderId="3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3" fontId="5" fillId="35" borderId="33" xfId="0" applyNumberFormat="1" applyFont="1" applyFill="1" applyBorder="1" applyAlignment="1" applyProtection="1">
      <alignment horizontal="right"/>
      <protection locked="0"/>
    </xf>
    <xf numFmtId="49" fontId="16" fillId="37" borderId="34" xfId="0" applyNumberFormat="1" applyFont="1" applyFill="1" applyBorder="1" applyAlignment="1">
      <alignment horizontal="right"/>
    </xf>
    <xf numFmtId="1" fontId="5" fillId="35" borderId="18" xfId="0" applyNumberFormat="1" applyFont="1" applyFill="1" applyBorder="1" applyAlignment="1" applyProtection="1">
      <alignment horizontal="right"/>
      <protection locked="0"/>
    </xf>
    <xf numFmtId="1" fontId="5" fillId="35" borderId="32" xfId="0" applyNumberFormat="1" applyFont="1" applyFill="1" applyBorder="1" applyAlignment="1" applyProtection="1">
      <alignment horizontal="right"/>
      <protection locked="0"/>
    </xf>
    <xf numFmtId="1" fontId="5" fillId="35" borderId="35" xfId="0" applyNumberFormat="1" applyFont="1" applyFill="1" applyBorder="1" applyAlignment="1" applyProtection="1">
      <alignment horizontal="right"/>
      <protection locked="0"/>
    </xf>
    <xf numFmtId="1" fontId="25" fillId="33" borderId="18" xfId="0" applyNumberFormat="1" applyFont="1" applyFill="1" applyBorder="1" applyAlignment="1">
      <alignment horizontal="right" wrapText="1"/>
    </xf>
    <xf numFmtId="3" fontId="16" fillId="33" borderId="18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196" fontId="12" fillId="33" borderId="15" xfId="0" applyNumberFormat="1" applyFont="1" applyFill="1" applyBorder="1" applyAlignment="1">
      <alignment horizontal="right"/>
    </xf>
    <xf numFmtId="196" fontId="12" fillId="33" borderId="18" xfId="0" applyNumberFormat="1" applyFont="1" applyFill="1" applyBorder="1" applyAlignment="1">
      <alignment horizontal="right"/>
    </xf>
    <xf numFmtId="196" fontId="16" fillId="37" borderId="0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96" fontId="16" fillId="35" borderId="18" xfId="0" applyNumberFormat="1" applyFont="1" applyFill="1" applyBorder="1" applyAlignment="1" applyProtection="1">
      <alignment horizontal="right"/>
      <protection locked="0"/>
    </xf>
    <xf numFmtId="196" fontId="5" fillId="35" borderId="15" xfId="0" applyNumberFormat="1" applyFont="1" applyFill="1" applyBorder="1" applyAlignment="1" applyProtection="1">
      <alignment horizontal="right"/>
      <protection locked="0"/>
    </xf>
    <xf numFmtId="196" fontId="5" fillId="35" borderId="33" xfId="0" applyNumberFormat="1" applyFont="1" applyFill="1" applyBorder="1" applyAlignment="1" applyProtection="1">
      <alignment horizontal="right"/>
      <protection locked="0"/>
    </xf>
    <xf numFmtId="196" fontId="5" fillId="35" borderId="18" xfId="0" applyNumberFormat="1" applyFont="1" applyFill="1" applyBorder="1" applyAlignment="1" applyProtection="1">
      <alignment horizontal="right"/>
      <protection locked="0"/>
    </xf>
    <xf numFmtId="196" fontId="5" fillId="35" borderId="18" xfId="0" applyNumberFormat="1" applyFont="1" applyFill="1" applyBorder="1" applyAlignment="1" applyProtection="1">
      <alignment horizontal="right" wrapText="1"/>
      <protection locked="0"/>
    </xf>
    <xf numFmtId="196" fontId="5" fillId="35" borderId="18" xfId="0" applyNumberFormat="1" applyFont="1" applyFill="1" applyBorder="1" applyAlignment="1" applyProtection="1">
      <alignment horizontal="right" vertical="top" wrapText="1"/>
      <protection locked="0"/>
    </xf>
    <xf numFmtId="196" fontId="16" fillId="35" borderId="15" xfId="0" applyNumberFormat="1" applyFont="1" applyFill="1" applyBorder="1" applyAlignment="1" applyProtection="1">
      <alignment horizontal="right"/>
      <protection locked="0"/>
    </xf>
    <xf numFmtId="196" fontId="5" fillId="35" borderId="36" xfId="0" applyNumberFormat="1" applyFont="1" applyFill="1" applyBorder="1" applyAlignment="1" applyProtection="1">
      <alignment horizontal="right" wrapText="1"/>
      <protection locked="0"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9" fontId="24" fillId="33" borderId="34" xfId="0" applyNumberFormat="1" applyFont="1" applyFill="1" applyBorder="1" applyAlignment="1">
      <alignment horizontal="right"/>
    </xf>
    <xf numFmtId="0" fontId="5" fillId="34" borderId="34" xfId="0" applyFont="1" applyFill="1" applyBorder="1" applyAlignment="1">
      <alignment horizontal="right"/>
    </xf>
    <xf numFmtId="0" fontId="5" fillId="0" borderId="34" xfId="0" applyFont="1" applyBorder="1" applyAlignment="1">
      <alignment horizontal="right"/>
    </xf>
    <xf numFmtId="196" fontId="11" fillId="36" borderId="38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49" fontId="12" fillId="33" borderId="20" xfId="0" applyNumberFormat="1" applyFont="1" applyFill="1" applyBorder="1" applyAlignment="1">
      <alignment horizontal="center"/>
    </xf>
    <xf numFmtId="197" fontId="5" fillId="35" borderId="15" xfId="0" applyNumberFormat="1" applyFont="1" applyFill="1" applyBorder="1" applyAlignment="1" applyProtection="1">
      <alignment horizontal="right"/>
      <protection locked="0"/>
    </xf>
    <xf numFmtId="197" fontId="5" fillId="35" borderId="18" xfId="0" applyNumberFormat="1" applyFont="1" applyFill="1" applyBorder="1" applyAlignment="1" applyProtection="1">
      <alignment horizontal="right"/>
      <protection locked="0"/>
    </xf>
    <xf numFmtId="197" fontId="5" fillId="35" borderId="33" xfId="0" applyNumberFormat="1" applyFont="1" applyFill="1" applyBorder="1" applyAlignment="1" applyProtection="1">
      <alignment horizontal="right"/>
      <protection locked="0"/>
    </xf>
    <xf numFmtId="196" fontId="12" fillId="33" borderId="18" xfId="0" applyNumberFormat="1" applyFont="1" applyFill="1" applyBorder="1" applyAlignment="1" applyProtection="1">
      <alignment horizontal="right"/>
      <protection/>
    </xf>
    <xf numFmtId="196" fontId="5" fillId="33" borderId="15" xfId="0" applyNumberFormat="1" applyFont="1" applyFill="1" applyBorder="1" applyAlignment="1">
      <alignment horizontal="right" wrapText="1"/>
    </xf>
    <xf numFmtId="196" fontId="5" fillId="33" borderId="18" xfId="0" applyNumberFormat="1" applyFont="1" applyFill="1" applyBorder="1" applyAlignment="1">
      <alignment horizontal="right" wrapText="1"/>
    </xf>
    <xf numFmtId="196" fontId="16" fillId="37" borderId="34" xfId="0" applyNumberFormat="1" applyFont="1" applyFill="1" applyBorder="1" applyAlignment="1">
      <alignment horizontal="right"/>
    </xf>
    <xf numFmtId="196" fontId="16" fillId="35" borderId="28" xfId="0" applyNumberFormat="1" applyFont="1" applyFill="1" applyBorder="1" applyAlignment="1">
      <alignment horizontal="center"/>
    </xf>
    <xf numFmtId="196" fontId="5" fillId="33" borderId="32" xfId="0" applyNumberFormat="1" applyFont="1" applyFill="1" applyBorder="1" applyAlignment="1">
      <alignment horizontal="right" wrapText="1"/>
    </xf>
    <xf numFmtId="0" fontId="26" fillId="33" borderId="0" xfId="0" applyFont="1" applyFill="1" applyBorder="1" applyAlignment="1">
      <alignment horizontal="left" wrapText="1"/>
    </xf>
    <xf numFmtId="49" fontId="66" fillId="33" borderId="12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68" fillId="33" borderId="12" xfId="0" applyNumberFormat="1" applyFont="1" applyFill="1" applyBorder="1" applyAlignment="1">
      <alignment horizontal="center"/>
    </xf>
    <xf numFmtId="0" fontId="68" fillId="35" borderId="10" xfId="0" applyFont="1" applyFill="1" applyBorder="1" applyAlignment="1">
      <alignment/>
    </xf>
    <xf numFmtId="3" fontId="68" fillId="35" borderId="10" xfId="0" applyNumberFormat="1" applyFont="1" applyFill="1" applyBorder="1" applyAlignment="1">
      <alignment horizontal="center"/>
    </xf>
    <xf numFmtId="1" fontId="68" fillId="35" borderId="18" xfId="0" applyNumberFormat="1" applyFont="1" applyFill="1" applyBorder="1" applyAlignment="1" applyProtection="1">
      <alignment horizontal="right"/>
      <protection locked="0"/>
    </xf>
    <xf numFmtId="49" fontId="16" fillId="33" borderId="13" xfId="0" applyNumberFormat="1" applyFont="1" applyFill="1" applyBorder="1" applyAlignment="1">
      <alignment horizontal="left"/>
    </xf>
    <xf numFmtId="49" fontId="67" fillId="33" borderId="39" xfId="0" applyNumberFormat="1" applyFont="1" applyFill="1" applyBorder="1" applyAlignment="1">
      <alignment horizontal="center"/>
    </xf>
    <xf numFmtId="196" fontId="67" fillId="33" borderId="40" xfId="0" applyNumberFormat="1" applyFont="1" applyFill="1" applyBorder="1" applyAlignment="1">
      <alignment horizontal="left"/>
    </xf>
    <xf numFmtId="49" fontId="69" fillId="37" borderId="34" xfId="0" applyNumberFormat="1" applyFont="1" applyFill="1" applyBorder="1" applyAlignment="1">
      <alignment horizontal="right"/>
    </xf>
    <xf numFmtId="1" fontId="70" fillId="35" borderId="18" xfId="0" applyNumberFormat="1" applyFont="1" applyFill="1" applyBorder="1" applyAlignment="1" applyProtection="1">
      <alignment horizontal="right"/>
      <protection locked="0"/>
    </xf>
    <xf numFmtId="0" fontId="12" fillId="33" borderId="30" xfId="0" applyFont="1" applyFill="1" applyBorder="1" applyAlignment="1" applyProtection="1">
      <alignment horizontal="center"/>
      <protection locked="0"/>
    </xf>
    <xf numFmtId="0" fontId="12" fillId="33" borderId="31" xfId="0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1" fontId="21" fillId="33" borderId="30" xfId="0" applyNumberFormat="1" applyFont="1" applyFill="1" applyBorder="1" applyAlignment="1" applyProtection="1">
      <alignment horizontal="center"/>
      <protection locked="0"/>
    </xf>
    <xf numFmtId="1" fontId="21" fillId="33" borderId="31" xfId="0" applyNumberFormat="1" applyFont="1" applyFill="1" applyBorder="1" applyAlignment="1" applyProtection="1">
      <alignment horizontal="center"/>
      <protection locked="0"/>
    </xf>
    <xf numFmtId="0" fontId="5" fillId="33" borderId="43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5" fillId="33" borderId="44" xfId="0" applyFont="1" applyFill="1" applyBorder="1" applyAlignment="1">
      <alignment horizontal="left"/>
    </xf>
    <xf numFmtId="0" fontId="21" fillId="33" borderId="45" xfId="0" applyFont="1" applyFill="1" applyBorder="1" applyAlignment="1" applyProtection="1">
      <alignment horizontal="center"/>
      <protection locked="0"/>
    </xf>
    <xf numFmtId="0" fontId="21" fillId="33" borderId="46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6" fillId="33" borderId="47" xfId="0" applyFont="1" applyFill="1" applyBorder="1" applyAlignment="1" applyProtection="1">
      <alignment horizontal="center"/>
      <protection locked="0"/>
    </xf>
    <xf numFmtId="0" fontId="16" fillId="33" borderId="48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center" wrapText="1"/>
    </xf>
    <xf numFmtId="0" fontId="7" fillId="33" borderId="1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 applyProtection="1">
      <alignment horizontal="center"/>
      <protection locked="0"/>
    </xf>
    <xf numFmtId="0" fontId="12" fillId="33" borderId="46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9" fillId="33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4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104775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JK5IJ83N\Anexa%205.%20CE-5%20Anual%20-%20Detaliere%20%20geograf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a"/>
      <sheetName val="1. Telef_fix_geogr"/>
      <sheetName val="2. Banda_larga_geogr"/>
      <sheetName val="3. Retele_audioviz_geogra"/>
    </sheetNames>
    <sheetDataSet>
      <sheetData sheetId="0">
        <row r="21">
          <cell r="A21" t="str">
            <v>da</v>
          </cell>
        </row>
        <row r="22">
          <cell r="A2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hyperlink" Target="mailto:raport_statistic@anrceti.md;?subject=Raportul%20statistic%20al%20furnizorului%20mobil" TargetMode="External" /><Relationship Id="rId3" Type="http://schemas.openxmlformats.org/officeDocument/2006/relationships/hyperlink" Target="mailto:office@anrceti.md" TargetMode="External" /><Relationship Id="rId4" Type="http://schemas.openxmlformats.org/officeDocument/2006/relationships/hyperlink" Target="http://www.anrceti.md/" TargetMode="Externa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2" sqref="A22"/>
    </sheetView>
  </sheetViews>
  <sheetFormatPr defaultColWidth="0" defaultRowHeight="0" customHeight="1" zeroHeight="1"/>
  <cols>
    <col min="1" max="1" width="6.57421875" style="1" customWidth="1"/>
    <col min="2" max="2" width="9.140625" style="1" customWidth="1"/>
    <col min="3" max="3" width="11.421875" style="1" customWidth="1"/>
    <col min="4" max="4" width="12.57421875" style="1" customWidth="1"/>
    <col min="5" max="5" width="10.00390625" style="1" customWidth="1"/>
    <col min="6" max="6" width="15.421875" style="1" customWidth="1"/>
    <col min="7" max="7" width="10.28125" style="1" customWidth="1"/>
    <col min="8" max="8" width="9.140625" style="1" customWidth="1"/>
    <col min="9" max="9" width="1.57421875" style="1" customWidth="1"/>
    <col min="10" max="10" width="6.421875" style="1" hidden="1" customWidth="1"/>
    <col min="11" max="16384" width="9.140625" style="1" hidden="1" customWidth="1"/>
  </cols>
  <sheetData>
    <row r="1" spans="1:10" ht="40.5" customHeight="1">
      <c r="A1" s="236" t="s">
        <v>661</v>
      </c>
      <c r="B1" s="236"/>
      <c r="C1" s="236"/>
      <c r="D1" s="236"/>
      <c r="E1" s="236"/>
      <c r="F1" s="236"/>
      <c r="G1" s="236"/>
      <c r="H1" s="236"/>
      <c r="I1" s="141"/>
      <c r="J1" s="144"/>
    </row>
    <row r="2" spans="1:10" ht="39.75" customHeight="1">
      <c r="A2" s="237" t="s">
        <v>204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44.25" customHeight="1" thickBot="1">
      <c r="A3" s="2"/>
      <c r="B3" s="240" t="s">
        <v>199</v>
      </c>
      <c r="C3" s="240"/>
      <c r="D3" s="240"/>
      <c r="E3" s="240"/>
      <c r="F3" s="240"/>
      <c r="G3" s="240"/>
      <c r="H3" s="240"/>
      <c r="I3" s="142"/>
      <c r="J3" s="2"/>
    </row>
    <row r="4" spans="2:10" ht="12.75">
      <c r="B4" s="227"/>
      <c r="C4" s="228"/>
      <c r="D4" s="228"/>
      <c r="E4" s="228"/>
      <c r="F4" s="228"/>
      <c r="G4" s="228"/>
      <c r="H4" s="229"/>
      <c r="I4" s="143"/>
      <c r="J4" s="32"/>
    </row>
    <row r="5" spans="2:10" ht="15.75">
      <c r="B5" s="238" t="s">
        <v>16</v>
      </c>
      <c r="C5" s="239"/>
      <c r="D5" s="239"/>
      <c r="E5" s="230"/>
      <c r="F5" s="230"/>
      <c r="G5" s="230"/>
      <c r="H5" s="231"/>
      <c r="I5" s="145"/>
      <c r="J5" s="31">
        <v>2012</v>
      </c>
    </row>
    <row r="6" spans="2:10" ht="15.75">
      <c r="B6" s="238" t="s">
        <v>17</v>
      </c>
      <c r="C6" s="239"/>
      <c r="D6" s="239"/>
      <c r="E6" s="225"/>
      <c r="F6" s="225"/>
      <c r="G6" s="225"/>
      <c r="H6" s="226"/>
      <c r="I6" s="145"/>
      <c r="J6" s="32">
        <v>2013</v>
      </c>
    </row>
    <row r="7" spans="2:10" ht="15.75">
      <c r="B7" s="238" t="s">
        <v>21</v>
      </c>
      <c r="C7" s="239"/>
      <c r="D7" s="239"/>
      <c r="E7" s="151" t="s">
        <v>206</v>
      </c>
      <c r="F7" s="148">
        <v>2012</v>
      </c>
      <c r="G7" s="151" t="s">
        <v>207</v>
      </c>
      <c r="H7" s="149" t="s">
        <v>655</v>
      </c>
      <c r="I7" s="145"/>
      <c r="J7" s="31">
        <v>2014</v>
      </c>
    </row>
    <row r="8" spans="2:10" ht="14.25">
      <c r="B8" s="232" t="s">
        <v>23</v>
      </c>
      <c r="C8" s="233"/>
      <c r="D8" s="233"/>
      <c r="E8" s="221"/>
      <c r="F8" s="221"/>
      <c r="G8" s="221"/>
      <c r="H8" s="222"/>
      <c r="I8" s="146"/>
      <c r="J8" s="32">
        <v>2015</v>
      </c>
    </row>
    <row r="9" spans="2:10" ht="14.25">
      <c r="B9" s="243" t="s">
        <v>22</v>
      </c>
      <c r="C9" s="244"/>
      <c r="D9" s="244"/>
      <c r="E9" s="221"/>
      <c r="F9" s="221"/>
      <c r="G9" s="221"/>
      <c r="H9" s="222"/>
      <c r="I9" s="146"/>
      <c r="J9" s="31">
        <v>2016</v>
      </c>
    </row>
    <row r="10" spans="2:10" ht="15.75">
      <c r="B10" s="238" t="s">
        <v>18</v>
      </c>
      <c r="C10" s="239"/>
      <c r="D10" s="239"/>
      <c r="E10" s="221"/>
      <c r="F10" s="221"/>
      <c r="G10" s="221"/>
      <c r="H10" s="222"/>
      <c r="I10" s="146"/>
      <c r="J10" s="32">
        <v>2017</v>
      </c>
    </row>
    <row r="11" spans="2:10" ht="12.75" customHeight="1">
      <c r="B11" s="245" t="s">
        <v>25</v>
      </c>
      <c r="C11" s="246"/>
      <c r="D11" s="246"/>
      <c r="E11" s="234"/>
      <c r="F11" s="234"/>
      <c r="G11" s="234"/>
      <c r="H11" s="235"/>
      <c r="I11" s="147"/>
      <c r="J11" s="31">
        <v>2018</v>
      </c>
    </row>
    <row r="12" spans="2:10" ht="12.75" customHeight="1">
      <c r="B12" s="232" t="s">
        <v>28</v>
      </c>
      <c r="C12" s="233"/>
      <c r="D12" s="233"/>
      <c r="E12" s="221"/>
      <c r="F12" s="221"/>
      <c r="G12" s="221"/>
      <c r="H12" s="222"/>
      <c r="I12" s="146"/>
      <c r="J12" s="32"/>
    </row>
    <row r="13" spans="2:10" ht="12.75" customHeight="1">
      <c r="B13" s="20"/>
      <c r="C13" s="21"/>
      <c r="D13" s="21"/>
      <c r="E13" s="152" t="s">
        <v>196</v>
      </c>
      <c r="F13" s="152"/>
      <c r="G13" s="151"/>
      <c r="H13" s="150" t="s">
        <v>197</v>
      </c>
      <c r="I13" s="146"/>
      <c r="J13" s="31">
        <v>1</v>
      </c>
    </row>
    <row r="14" spans="2:10" ht="14.25">
      <c r="B14" s="232" t="s">
        <v>66</v>
      </c>
      <c r="C14" s="233"/>
      <c r="D14" s="233"/>
      <c r="E14" s="221"/>
      <c r="F14" s="221"/>
      <c r="G14" s="221"/>
      <c r="H14" s="222"/>
      <c r="I14" s="146"/>
      <c r="J14" s="32">
        <v>2</v>
      </c>
    </row>
    <row r="15" spans="2:10" ht="12.75" customHeight="1">
      <c r="B15" s="232" t="s">
        <v>24</v>
      </c>
      <c r="C15" s="233"/>
      <c r="D15" s="233"/>
      <c r="E15" s="221"/>
      <c r="F15" s="221"/>
      <c r="G15" s="221"/>
      <c r="H15" s="222"/>
      <c r="I15" s="146"/>
      <c r="J15" s="31">
        <v>3</v>
      </c>
    </row>
    <row r="16" spans="2:10" ht="12.75" customHeight="1">
      <c r="B16" s="232" t="s">
        <v>26</v>
      </c>
      <c r="C16" s="233"/>
      <c r="D16" s="233"/>
      <c r="E16" s="221"/>
      <c r="F16" s="221"/>
      <c r="G16" s="221"/>
      <c r="H16" s="222"/>
      <c r="I16" s="146"/>
      <c r="J16" s="32" t="s">
        <v>655</v>
      </c>
    </row>
    <row r="17" spans="2:10" ht="12.75" customHeight="1">
      <c r="B17" s="232" t="s">
        <v>27</v>
      </c>
      <c r="C17" s="233"/>
      <c r="D17" s="233"/>
      <c r="E17" s="221"/>
      <c r="F17" s="221"/>
      <c r="G17" s="221"/>
      <c r="H17" s="222"/>
      <c r="I17" s="146"/>
      <c r="J17" s="31"/>
    </row>
    <row r="18" spans="2:10" ht="12.75" customHeight="1">
      <c r="B18" s="232" t="s">
        <v>28</v>
      </c>
      <c r="C18" s="233"/>
      <c r="D18" s="233"/>
      <c r="E18" s="221"/>
      <c r="F18" s="221"/>
      <c r="G18" s="221"/>
      <c r="H18" s="222"/>
      <c r="I18" s="146"/>
      <c r="J18" s="32"/>
    </row>
    <row r="19" spans="2:10" ht="12.75" customHeight="1">
      <c r="B19" s="20"/>
      <c r="C19" s="21"/>
      <c r="D19" s="21"/>
      <c r="E19" s="152" t="s">
        <v>196</v>
      </c>
      <c r="F19" s="152"/>
      <c r="G19" s="153"/>
      <c r="H19" s="150" t="s">
        <v>197</v>
      </c>
      <c r="I19" s="146"/>
      <c r="J19" s="33" t="s">
        <v>197</v>
      </c>
    </row>
    <row r="20" spans="2:10" ht="12.75" customHeight="1">
      <c r="B20" s="232" t="s">
        <v>29</v>
      </c>
      <c r="C20" s="233"/>
      <c r="D20" s="233"/>
      <c r="E20" s="241"/>
      <c r="F20" s="241"/>
      <c r="G20" s="241"/>
      <c r="H20" s="242"/>
      <c r="I20" s="146"/>
      <c r="J20" s="33" t="s">
        <v>198</v>
      </c>
    </row>
    <row r="21" spans="2:10" ht="14.25" customHeight="1" thickBot="1">
      <c r="B21" s="34"/>
      <c r="C21" s="35"/>
      <c r="D21" s="35"/>
      <c r="E21" s="223"/>
      <c r="F21" s="223"/>
      <c r="G21" s="223"/>
      <c r="H21" s="224"/>
      <c r="I21" s="36"/>
      <c r="J21" s="31"/>
    </row>
    <row r="22" spans="2:9" ht="12.75" customHeight="1">
      <c r="B22" s="36"/>
      <c r="C22" s="36"/>
      <c r="D22" s="36"/>
      <c r="E22" s="36"/>
      <c r="F22" s="36"/>
      <c r="G22" s="36"/>
      <c r="H22" s="36"/>
      <c r="I22" s="36"/>
    </row>
    <row r="23" ht="0" customHeight="1" hidden="1"/>
    <row r="24" ht="0" customHeight="1" hidden="1"/>
    <row r="25" ht="0" customHeight="1" hidden="1"/>
    <row r="26" ht="0" customHeight="1" hidden="1"/>
    <row r="27" ht="0" customHeight="1" hidden="1"/>
    <row r="28" ht="0" customHeight="1" hidden="1"/>
    <row r="29" ht="0" customHeight="1" hidden="1"/>
    <row r="30" ht="0" customHeight="1" hidden="1"/>
    <row r="31" ht="0" customHeight="1" hidden="1"/>
    <row r="32" ht="0" customHeight="1" hidden="1"/>
    <row r="33" ht="0" customHeight="1" hidden="1"/>
    <row r="34" ht="0" customHeight="1" hidden="1"/>
    <row r="35" ht="0" customHeight="1" hidden="1"/>
    <row r="36" ht="0" customHeight="1" hidden="1"/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  <row r="44" ht="0" customHeight="1" hidden="1"/>
  </sheetData>
  <sheetProtection password="E97B" sheet="1"/>
  <mergeCells count="32">
    <mergeCell ref="E16:H16"/>
    <mergeCell ref="B11:D11"/>
    <mergeCell ref="E10:H10"/>
    <mergeCell ref="E9:H9"/>
    <mergeCell ref="B16:D16"/>
    <mergeCell ref="B5:D5"/>
    <mergeCell ref="B20:D20"/>
    <mergeCell ref="E20:H20"/>
    <mergeCell ref="E17:H17"/>
    <mergeCell ref="B9:D9"/>
    <mergeCell ref="B10:D10"/>
    <mergeCell ref="B18:D18"/>
    <mergeCell ref="E14:H14"/>
    <mergeCell ref="E12:H12"/>
    <mergeCell ref="B15:D15"/>
    <mergeCell ref="B12:D12"/>
    <mergeCell ref="A1:H1"/>
    <mergeCell ref="A2:J2"/>
    <mergeCell ref="B8:D8"/>
    <mergeCell ref="B6:D6"/>
    <mergeCell ref="B7:D7"/>
    <mergeCell ref="B3:H3"/>
    <mergeCell ref="E18:H18"/>
    <mergeCell ref="E21:H21"/>
    <mergeCell ref="E8:H8"/>
    <mergeCell ref="E6:H6"/>
    <mergeCell ref="B4:H4"/>
    <mergeCell ref="E5:H5"/>
    <mergeCell ref="B17:D17"/>
    <mergeCell ref="B14:D14"/>
    <mergeCell ref="E15:H15"/>
    <mergeCell ref="E11:H11"/>
  </mergeCells>
  <dataValidations count="4">
    <dataValidation type="list" allowBlank="1" showInputMessage="1" showErrorMessage="1" sqref="H7:I7">
      <formula1>$J$13:$J$16</formula1>
    </dataValidation>
    <dataValidation errorStyle="information" allowBlank="1" showInputMessage="1" showErrorMessage="1" errorTitle="Ati cules gresit!" error="Faceti click pe butonul cu sageata in jos al celulei si selectati optiunea (anul sau trimestrul) din lista de derulare" sqref="E7"/>
    <dataValidation type="list" allowBlank="1" showInputMessage="1" showErrorMessage="1" sqref="F7">
      <formula1>$J$5:$J$10</formula1>
    </dataValidation>
    <dataValidation type="list" allowBlank="1" showInputMessage="1" showErrorMessage="1" sqref="H13:I13 I18:I19 H19">
      <formula1>selectare</formula1>
    </dataValidation>
  </dataValidations>
  <hyperlinks>
    <hyperlink ref="F25" r:id="rId1" display="http://www."/>
    <hyperlink ref="H29" r:id="rId2" display="raport_statistic@anrceti.md"/>
    <hyperlink ref="F35" r:id="rId3" display="e-mail: office@anrceti.md "/>
    <hyperlink ref="F36" r:id="rId4" display="web:    http://www.anrceti.md "/>
  </hyperlinks>
  <printOptions/>
  <pageMargins left="0.7874015748031497" right="0.7480314960629921" top="0.6692913385826772" bottom="0.984251968503937" header="0.2362204724409449" footer="0.5118110236220472"/>
  <pageSetup horizontalDpi="600" verticalDpi="600" orientation="portrait" scale="105" r:id="rId7"/>
  <headerFooter alignWithMargins="0">
    <oddHeader>&amp;L&amp;G&amp;R&amp;G</oddHeader>
    <oddFooter>&amp;L&amp;"Calibri,Regular"&amp;GFormular Statistic CE-3.V.1.0&amp;R&amp;G</oddFooter>
  </headerFooter>
  <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100" zoomScalePageLayoutView="0" workbookViewId="0" topLeftCell="A1">
      <selection activeCell="D34" sqref="D34"/>
    </sheetView>
  </sheetViews>
  <sheetFormatPr defaultColWidth="0" defaultRowHeight="15" customHeight="1" zeroHeight="1"/>
  <cols>
    <col min="1" max="1" width="6.140625" style="10" customWidth="1"/>
    <col min="2" max="2" width="61.8515625" style="6" customWidth="1"/>
    <col min="3" max="3" width="15.7109375" style="6" customWidth="1"/>
    <col min="4" max="4" width="18.7109375" style="6" customWidth="1"/>
    <col min="5" max="5" width="0.9921875" style="155" customWidth="1"/>
    <col min="6" max="6" width="0" style="6" hidden="1" customWidth="1"/>
    <col min="7" max="16384" width="2.7109375" style="6" hidden="1" customWidth="1"/>
  </cols>
  <sheetData>
    <row r="1" spans="1:5" ht="23.25" customHeight="1" thickBot="1">
      <c r="A1" s="3"/>
      <c r="B1" s="4" t="s">
        <v>124</v>
      </c>
      <c r="C1" s="4"/>
      <c r="D1" s="5"/>
      <c r="E1" s="154"/>
    </row>
    <row r="2" spans="1:5" ht="15">
      <c r="A2" s="23" t="s">
        <v>32</v>
      </c>
      <c r="B2" s="37" t="s">
        <v>15</v>
      </c>
      <c r="C2" s="38" t="s">
        <v>9</v>
      </c>
      <c r="D2" s="27" t="s">
        <v>19</v>
      </c>
      <c r="E2" s="154"/>
    </row>
    <row r="3" spans="1:5" ht="15">
      <c r="A3" s="196"/>
      <c r="B3" s="197" t="s">
        <v>67</v>
      </c>
      <c r="C3" s="39"/>
      <c r="D3" s="39"/>
      <c r="E3" s="154"/>
    </row>
    <row r="4" spans="1:5" ht="15">
      <c r="A4" s="24" t="s">
        <v>33</v>
      </c>
      <c r="B4" s="28" t="s">
        <v>125</v>
      </c>
      <c r="C4" s="211" t="s">
        <v>62</v>
      </c>
      <c r="D4" s="157">
        <f>D5+D6</f>
        <v>0</v>
      </c>
      <c r="E4" s="154"/>
    </row>
    <row r="5" spans="1:5" ht="15">
      <c r="A5" s="24" t="s">
        <v>34</v>
      </c>
      <c r="B5" s="28" t="s">
        <v>126</v>
      </c>
      <c r="C5" s="211" t="s">
        <v>62</v>
      </c>
      <c r="D5" s="157">
        <f>D7+D21+D36+D47</f>
        <v>0</v>
      </c>
      <c r="E5" s="154"/>
    </row>
    <row r="6" spans="1:5" s="11" customFormat="1" ht="14.25">
      <c r="A6" s="24" t="s">
        <v>35</v>
      </c>
      <c r="B6" s="28" t="s">
        <v>127</v>
      </c>
      <c r="C6" s="211" t="s">
        <v>62</v>
      </c>
      <c r="D6" s="158"/>
      <c r="E6" s="154"/>
    </row>
    <row r="7" spans="1:5" s="11" customFormat="1" ht="14.25">
      <c r="A7" s="24" t="s">
        <v>36</v>
      </c>
      <c r="B7" s="28" t="s">
        <v>128</v>
      </c>
      <c r="C7" s="211" t="s">
        <v>62</v>
      </c>
      <c r="D7" s="157">
        <f>D8+D13+D20</f>
        <v>0</v>
      </c>
      <c r="E7" s="154"/>
    </row>
    <row r="8" spans="1:5" s="11" customFormat="1" ht="14.25">
      <c r="A8" s="24" t="s">
        <v>37</v>
      </c>
      <c r="B8" s="28" t="s">
        <v>129</v>
      </c>
      <c r="C8" s="211" t="s">
        <v>62</v>
      </c>
      <c r="D8" s="157">
        <f>SUM(D9:D12)</f>
        <v>0</v>
      </c>
      <c r="E8" s="154"/>
    </row>
    <row r="9" spans="1:5" s="11" customFormat="1" ht="15">
      <c r="A9" s="22" t="s">
        <v>130</v>
      </c>
      <c r="B9" s="29" t="s">
        <v>131</v>
      </c>
      <c r="C9" s="211" t="s">
        <v>62</v>
      </c>
      <c r="D9" s="158"/>
      <c r="E9" s="154"/>
    </row>
    <row r="10" spans="1:5" s="41" customFormat="1" ht="15">
      <c r="A10" s="22" t="s">
        <v>132</v>
      </c>
      <c r="B10" s="29" t="s">
        <v>133</v>
      </c>
      <c r="C10" s="211" t="s">
        <v>62</v>
      </c>
      <c r="D10" s="158"/>
      <c r="E10" s="154"/>
    </row>
    <row r="11" spans="1:5" s="11" customFormat="1" ht="15">
      <c r="A11" s="22" t="s">
        <v>134</v>
      </c>
      <c r="B11" s="29" t="s">
        <v>135</v>
      </c>
      <c r="C11" s="211" t="s">
        <v>62</v>
      </c>
      <c r="D11" s="158"/>
      <c r="E11" s="154"/>
    </row>
    <row r="12" spans="1:5" ht="15">
      <c r="A12" s="22" t="s">
        <v>136</v>
      </c>
      <c r="B12" s="29" t="s">
        <v>137</v>
      </c>
      <c r="C12" s="211" t="s">
        <v>62</v>
      </c>
      <c r="D12" s="158"/>
      <c r="E12" s="154"/>
    </row>
    <row r="13" spans="1:5" ht="15">
      <c r="A13" s="24" t="s">
        <v>38</v>
      </c>
      <c r="B13" s="28" t="s">
        <v>138</v>
      </c>
      <c r="C13" s="211" t="s">
        <v>62</v>
      </c>
      <c r="D13" s="157">
        <f>SUM(D14:D19)</f>
        <v>0</v>
      </c>
      <c r="E13" s="154"/>
    </row>
    <row r="14" spans="1:5" s="42" customFormat="1" ht="15">
      <c r="A14" s="22" t="s">
        <v>139</v>
      </c>
      <c r="B14" s="29" t="s">
        <v>140</v>
      </c>
      <c r="C14" s="211" t="s">
        <v>62</v>
      </c>
      <c r="D14" s="158"/>
      <c r="E14" s="154"/>
    </row>
    <row r="15" spans="1:5" ht="14.25" customHeight="1">
      <c r="A15" s="22" t="s">
        <v>141</v>
      </c>
      <c r="B15" s="29" t="s">
        <v>142</v>
      </c>
      <c r="C15" s="211" t="s">
        <v>62</v>
      </c>
      <c r="D15" s="158"/>
      <c r="E15" s="154"/>
    </row>
    <row r="16" spans="1:5" ht="14.25" customHeight="1">
      <c r="A16" s="22" t="s">
        <v>143</v>
      </c>
      <c r="B16" s="29" t="s">
        <v>144</v>
      </c>
      <c r="C16" s="211" t="s">
        <v>62</v>
      </c>
      <c r="D16" s="158"/>
      <c r="E16" s="154"/>
    </row>
    <row r="17" spans="1:5" ht="15">
      <c r="A17" s="22" t="s">
        <v>145</v>
      </c>
      <c r="B17" s="29" t="s">
        <v>146</v>
      </c>
      <c r="C17" s="211" t="s">
        <v>62</v>
      </c>
      <c r="D17" s="158"/>
      <c r="E17" s="154"/>
    </row>
    <row r="18" spans="1:5" ht="15">
      <c r="A18" s="22" t="s">
        <v>147</v>
      </c>
      <c r="B18" s="29" t="s">
        <v>148</v>
      </c>
      <c r="C18" s="211" t="s">
        <v>62</v>
      </c>
      <c r="D18" s="158"/>
      <c r="E18" s="154"/>
    </row>
    <row r="19" spans="1:5" ht="15.75" customHeight="1">
      <c r="A19" s="22" t="s">
        <v>149</v>
      </c>
      <c r="B19" s="29" t="s">
        <v>150</v>
      </c>
      <c r="C19" s="211" t="s">
        <v>62</v>
      </c>
      <c r="D19" s="158"/>
      <c r="E19" s="154"/>
    </row>
    <row r="20" spans="1:5" ht="15.75" customHeight="1">
      <c r="A20" s="24" t="s">
        <v>39</v>
      </c>
      <c r="B20" s="28" t="s">
        <v>151</v>
      </c>
      <c r="C20" s="211" t="s">
        <v>62</v>
      </c>
      <c r="D20" s="158"/>
      <c r="E20" s="154"/>
    </row>
    <row r="21" spans="1:5" ht="15.75" customHeight="1">
      <c r="A21" s="24" t="s">
        <v>40</v>
      </c>
      <c r="B21" s="28" t="s">
        <v>79</v>
      </c>
      <c r="C21" s="211" t="s">
        <v>62</v>
      </c>
      <c r="D21" s="157">
        <f>D22+D27+D35</f>
        <v>0</v>
      </c>
      <c r="E21" s="154"/>
    </row>
    <row r="22" spans="1:5" ht="15" customHeight="1">
      <c r="A22" s="24" t="s">
        <v>41</v>
      </c>
      <c r="B22" s="28" t="s">
        <v>152</v>
      </c>
      <c r="C22" s="211" t="s">
        <v>62</v>
      </c>
      <c r="D22" s="157">
        <f>SUM(D23:D26)</f>
        <v>0</v>
      </c>
      <c r="E22" s="154"/>
    </row>
    <row r="23" spans="1:5" ht="15">
      <c r="A23" s="22" t="s">
        <v>153</v>
      </c>
      <c r="B23" s="29" t="s">
        <v>154</v>
      </c>
      <c r="C23" s="211" t="s">
        <v>62</v>
      </c>
      <c r="D23" s="158"/>
      <c r="E23" s="154"/>
    </row>
    <row r="24" spans="1:5" ht="15">
      <c r="A24" s="22" t="s">
        <v>155</v>
      </c>
      <c r="B24" s="29" t="s">
        <v>519</v>
      </c>
      <c r="C24" s="211" t="s">
        <v>62</v>
      </c>
      <c r="D24" s="158"/>
      <c r="E24" s="154"/>
    </row>
    <row r="25" spans="1:5" ht="15">
      <c r="A25" s="22" t="s">
        <v>156</v>
      </c>
      <c r="B25" s="29" t="s">
        <v>521</v>
      </c>
      <c r="C25" s="211" t="s">
        <v>62</v>
      </c>
      <c r="D25" s="158"/>
      <c r="E25" s="154"/>
    </row>
    <row r="26" spans="1:5" ht="15">
      <c r="A26" s="22" t="s">
        <v>157</v>
      </c>
      <c r="B26" s="29" t="s">
        <v>158</v>
      </c>
      <c r="C26" s="211" t="s">
        <v>62</v>
      </c>
      <c r="D26" s="158"/>
      <c r="E26" s="154"/>
    </row>
    <row r="27" spans="1:5" ht="15">
      <c r="A27" s="24" t="s">
        <v>42</v>
      </c>
      <c r="B27" s="28" t="s">
        <v>159</v>
      </c>
      <c r="C27" s="211" t="s">
        <v>62</v>
      </c>
      <c r="D27" s="157">
        <f>SUM(D28:D34)</f>
        <v>0</v>
      </c>
      <c r="E27" s="154"/>
    </row>
    <row r="28" spans="1:5" ht="15">
      <c r="A28" s="22" t="s">
        <v>160</v>
      </c>
      <c r="B28" s="29" t="s">
        <v>140</v>
      </c>
      <c r="C28" s="211" t="s">
        <v>62</v>
      </c>
      <c r="D28" s="158"/>
      <c r="E28" s="154"/>
    </row>
    <row r="29" spans="1:5" ht="15">
      <c r="A29" s="22" t="s">
        <v>161</v>
      </c>
      <c r="B29" s="29" t="s">
        <v>142</v>
      </c>
      <c r="C29" s="211" t="s">
        <v>62</v>
      </c>
      <c r="D29" s="158"/>
      <c r="E29" s="154"/>
    </row>
    <row r="30" spans="1:5" ht="12.75" customHeight="1">
      <c r="A30" s="22" t="s">
        <v>162</v>
      </c>
      <c r="B30" s="29" t="s">
        <v>163</v>
      </c>
      <c r="C30" s="211" t="s">
        <v>62</v>
      </c>
      <c r="D30" s="158"/>
      <c r="E30" s="154"/>
    </row>
    <row r="31" spans="1:5" ht="14.25" customHeight="1">
      <c r="A31" s="22" t="s">
        <v>164</v>
      </c>
      <c r="B31" s="29" t="s">
        <v>357</v>
      </c>
      <c r="C31" s="211" t="s">
        <v>62</v>
      </c>
      <c r="D31" s="158"/>
      <c r="E31" s="154"/>
    </row>
    <row r="32" spans="1:5" ht="15" customHeight="1">
      <c r="A32" s="22" t="s">
        <v>165</v>
      </c>
      <c r="B32" s="29" t="s">
        <v>166</v>
      </c>
      <c r="C32" s="211" t="s">
        <v>62</v>
      </c>
      <c r="D32" s="158"/>
      <c r="E32" s="154"/>
    </row>
    <row r="33" spans="1:5" ht="15">
      <c r="A33" s="22" t="s">
        <v>167</v>
      </c>
      <c r="B33" s="29" t="s">
        <v>168</v>
      </c>
      <c r="C33" s="211" t="s">
        <v>62</v>
      </c>
      <c r="D33" s="158"/>
      <c r="E33" s="154"/>
    </row>
    <row r="34" spans="1:5" ht="13.5" customHeight="1">
      <c r="A34" s="22" t="s">
        <v>169</v>
      </c>
      <c r="B34" s="29" t="s">
        <v>170</v>
      </c>
      <c r="C34" s="211" t="s">
        <v>62</v>
      </c>
      <c r="D34" s="158"/>
      <c r="E34" s="154"/>
    </row>
    <row r="35" spans="1:5" ht="15">
      <c r="A35" s="24" t="s">
        <v>43</v>
      </c>
      <c r="B35" s="28" t="s">
        <v>171</v>
      </c>
      <c r="C35" s="211" t="s">
        <v>62</v>
      </c>
      <c r="D35" s="158"/>
      <c r="E35" s="154"/>
    </row>
    <row r="36" spans="1:5" ht="15">
      <c r="A36" s="24" t="s">
        <v>44</v>
      </c>
      <c r="B36" s="28" t="s">
        <v>172</v>
      </c>
      <c r="C36" s="211" t="s">
        <v>62</v>
      </c>
      <c r="D36" s="157">
        <f>D37+D44+D45+D46</f>
        <v>0</v>
      </c>
      <c r="E36" s="154"/>
    </row>
    <row r="37" spans="1:5" ht="26.25">
      <c r="A37" s="24" t="s">
        <v>45</v>
      </c>
      <c r="B37" s="43" t="s">
        <v>652</v>
      </c>
      <c r="C37" s="211" t="s">
        <v>62</v>
      </c>
      <c r="D37" s="159">
        <f>SUM(D38:D43)</f>
        <v>0</v>
      </c>
      <c r="E37" s="154"/>
    </row>
    <row r="38" spans="1:5" ht="15">
      <c r="A38" s="22" t="s">
        <v>173</v>
      </c>
      <c r="B38" s="29" t="s">
        <v>174</v>
      </c>
      <c r="C38" s="211" t="s">
        <v>62</v>
      </c>
      <c r="D38" s="158"/>
      <c r="E38" s="154"/>
    </row>
    <row r="39" spans="1:5" ht="15">
      <c r="A39" s="22" t="s">
        <v>175</v>
      </c>
      <c r="B39" s="29" t="s">
        <v>176</v>
      </c>
      <c r="C39" s="211" t="s">
        <v>62</v>
      </c>
      <c r="D39" s="158"/>
      <c r="E39" s="154"/>
    </row>
    <row r="40" spans="1:5" ht="15">
      <c r="A40" s="22" t="s">
        <v>177</v>
      </c>
      <c r="B40" s="29" t="s">
        <v>178</v>
      </c>
      <c r="C40" s="211" t="s">
        <v>62</v>
      </c>
      <c r="D40" s="158"/>
      <c r="E40" s="154"/>
    </row>
    <row r="41" spans="1:5" ht="15">
      <c r="A41" s="22" t="s">
        <v>179</v>
      </c>
      <c r="B41" s="29" t="s">
        <v>180</v>
      </c>
      <c r="C41" s="211" t="s">
        <v>62</v>
      </c>
      <c r="D41" s="158"/>
      <c r="E41" s="154"/>
    </row>
    <row r="42" spans="1:5" ht="15">
      <c r="A42" s="22" t="s">
        <v>181</v>
      </c>
      <c r="B42" s="29" t="s">
        <v>182</v>
      </c>
      <c r="C42" s="211" t="s">
        <v>62</v>
      </c>
      <c r="D42" s="158"/>
      <c r="E42" s="154"/>
    </row>
    <row r="43" spans="1:5" ht="15">
      <c r="A43" s="22" t="s">
        <v>183</v>
      </c>
      <c r="B43" s="29" t="s">
        <v>184</v>
      </c>
      <c r="C43" s="211" t="s">
        <v>62</v>
      </c>
      <c r="D43" s="158"/>
      <c r="E43" s="154"/>
    </row>
    <row r="44" spans="1:5" ht="26.25">
      <c r="A44" s="24" t="s">
        <v>75</v>
      </c>
      <c r="B44" s="43" t="s">
        <v>653</v>
      </c>
      <c r="C44" s="211" t="s">
        <v>62</v>
      </c>
      <c r="D44" s="158"/>
      <c r="E44" s="154"/>
    </row>
    <row r="45" spans="1:5" ht="39">
      <c r="A45" s="24" t="s">
        <v>77</v>
      </c>
      <c r="B45" s="43" t="s">
        <v>654</v>
      </c>
      <c r="C45" s="211" t="s">
        <v>62</v>
      </c>
      <c r="D45" s="158"/>
      <c r="E45" s="154"/>
    </row>
    <row r="46" spans="1:5" ht="15">
      <c r="A46" s="24" t="s">
        <v>78</v>
      </c>
      <c r="B46" s="28" t="s">
        <v>208</v>
      </c>
      <c r="C46" s="211" t="s">
        <v>62</v>
      </c>
      <c r="D46" s="158"/>
      <c r="E46" s="154"/>
    </row>
    <row r="47" spans="1:5" ht="15">
      <c r="A47" s="24" t="s">
        <v>123</v>
      </c>
      <c r="B47" s="28" t="s">
        <v>185</v>
      </c>
      <c r="C47" s="211" t="s">
        <v>62</v>
      </c>
      <c r="D47" s="158"/>
      <c r="E47" s="154"/>
    </row>
    <row r="48" spans="1:5" ht="15">
      <c r="A48" s="44"/>
      <c r="B48" s="45" t="s">
        <v>68</v>
      </c>
      <c r="C48" s="39"/>
      <c r="D48" s="160"/>
      <c r="E48" s="154"/>
    </row>
    <row r="49" spans="1:5" ht="15">
      <c r="A49" s="24" t="s">
        <v>205</v>
      </c>
      <c r="B49" s="46" t="s">
        <v>69</v>
      </c>
      <c r="C49" s="211" t="s">
        <v>62</v>
      </c>
      <c r="D49" s="158"/>
      <c r="E49" s="154"/>
    </row>
    <row r="50" spans="1:5" ht="15">
      <c r="A50" s="24" t="s">
        <v>186</v>
      </c>
      <c r="B50" s="46" t="s">
        <v>70</v>
      </c>
      <c r="C50" s="211" t="s">
        <v>62</v>
      </c>
      <c r="D50" s="158"/>
      <c r="E50" s="154"/>
    </row>
    <row r="51" spans="1:5" ht="15">
      <c r="A51" s="24" t="s">
        <v>187</v>
      </c>
      <c r="B51" s="46" t="s">
        <v>71</v>
      </c>
      <c r="C51" s="211" t="s">
        <v>62</v>
      </c>
      <c r="D51" s="158"/>
      <c r="E51" s="154"/>
    </row>
    <row r="52" spans="1:5" ht="15">
      <c r="A52" s="24" t="s">
        <v>188</v>
      </c>
      <c r="B52" s="46" t="s">
        <v>72</v>
      </c>
      <c r="C52" s="211" t="s">
        <v>62</v>
      </c>
      <c r="D52" s="158"/>
      <c r="E52" s="154"/>
    </row>
    <row r="53" spans="1:5" ht="15">
      <c r="A53" s="44"/>
      <c r="B53" s="45" t="s">
        <v>73</v>
      </c>
      <c r="C53" s="39"/>
      <c r="D53" s="160"/>
      <c r="E53" s="154"/>
    </row>
    <row r="54" spans="1:5" ht="26.25">
      <c r="A54" s="24" t="s">
        <v>189</v>
      </c>
      <c r="B54" s="46" t="s">
        <v>122</v>
      </c>
      <c r="C54" s="211" t="s">
        <v>62</v>
      </c>
      <c r="D54" s="159">
        <f>SUM(D55:D58)</f>
        <v>0</v>
      </c>
      <c r="E54" s="154"/>
    </row>
    <row r="55" spans="1:5" ht="15">
      <c r="A55" s="209" t="s">
        <v>656</v>
      </c>
      <c r="B55" s="210" t="s">
        <v>657</v>
      </c>
      <c r="C55" s="211" t="s">
        <v>62</v>
      </c>
      <c r="D55" s="158"/>
      <c r="E55" s="154"/>
    </row>
    <row r="56" spans="1:5" ht="15">
      <c r="A56" s="209" t="s">
        <v>658</v>
      </c>
      <c r="B56" s="210" t="s">
        <v>659</v>
      </c>
      <c r="C56" s="211" t="s">
        <v>62</v>
      </c>
      <c r="D56" s="158"/>
      <c r="E56" s="154"/>
    </row>
    <row r="57" spans="1:5" ht="15">
      <c r="A57" s="209" t="s">
        <v>190</v>
      </c>
      <c r="B57" s="210" t="s">
        <v>660</v>
      </c>
      <c r="C57" s="211" t="s">
        <v>62</v>
      </c>
      <c r="D57" s="158"/>
      <c r="E57" s="154"/>
    </row>
    <row r="58" spans="1:5" ht="15">
      <c r="A58" s="24" t="s">
        <v>191</v>
      </c>
      <c r="B58" s="46" t="s">
        <v>193</v>
      </c>
      <c r="C58" s="211" t="s">
        <v>62</v>
      </c>
      <c r="D58" s="158"/>
      <c r="E58" s="154"/>
    </row>
    <row r="59" spans="1:5" ht="15">
      <c r="A59" s="44"/>
      <c r="B59" s="45" t="s">
        <v>74</v>
      </c>
      <c r="C59" s="39"/>
      <c r="D59" s="160"/>
      <c r="E59" s="154"/>
    </row>
    <row r="60" spans="1:5" ht="15">
      <c r="A60" s="24" t="s">
        <v>192</v>
      </c>
      <c r="B60" s="46" t="s">
        <v>46</v>
      </c>
      <c r="C60" s="30" t="s">
        <v>76</v>
      </c>
      <c r="D60" s="161">
        <f>SUM(D61:D62)</f>
        <v>0</v>
      </c>
      <c r="E60" s="154"/>
    </row>
    <row r="61" spans="1:5" ht="15">
      <c r="A61" s="24" t="s">
        <v>194</v>
      </c>
      <c r="B61" s="46" t="s">
        <v>30</v>
      </c>
      <c r="C61" s="30" t="s">
        <v>76</v>
      </c>
      <c r="D61" s="162"/>
      <c r="E61" s="154"/>
    </row>
    <row r="62" spans="1:5" ht="15.75" thickBot="1">
      <c r="A62" s="198" t="s">
        <v>195</v>
      </c>
      <c r="B62" s="47" t="s">
        <v>31</v>
      </c>
      <c r="C62" s="48" t="s">
        <v>76</v>
      </c>
      <c r="D62" s="163"/>
      <c r="E62" s="154"/>
    </row>
    <row r="63" spans="1:4" ht="8.25" customHeight="1">
      <c r="A63" s="156"/>
      <c r="B63" s="155"/>
      <c r="C63" s="155"/>
      <c r="D63" s="155"/>
    </row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customHeight="1" hidden="1"/>
    <row r="110" ht="15" customHeight="1" hidden="1"/>
  </sheetData>
  <sheetProtection/>
  <printOptions/>
  <pageMargins left="0.5511811023622047" right="0.31496062992125984" top="0.73" bottom="0.61" header="0.35433070866141736" footer="0.2362204724409449"/>
  <pageSetup horizontalDpi="600" verticalDpi="600" orientation="portrait" scale="90" r:id="rId2"/>
  <headerFooter alignWithMargins="0">
    <oddHeader>&amp;L&amp;G&amp;C&amp;"Calibri,Regular"&amp;11ANRCETI&amp;R&amp;G</oddHeader>
    <oddFooter>&amp;L&amp;"Calibri,Regular"&amp;GFormulart Statistic CE-3.V.1.0&amp;C&amp;"Calibri,Regular"Pag. &amp;P / &amp;N&amp;R&amp;"Calibri,Regular"1.Date generale&amp;G</oddFooter>
  </headerFooter>
  <rowBreaks count="1" manualBreakCount="1">
    <brk id="47" max="4" man="1"/>
  </rowBreaks>
  <ignoredErrors>
    <ignoredError sqref="A9:A12 A14:A19 A28:A34 A37 A44:A47 A49:A52 A58 A60:A62 A23:A26 A54" twoDigitTextYea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7"/>
  <sheetViews>
    <sheetView showGridLines="0" zoomScaleSheetLayoutView="130" zoomScalePageLayoutView="0" workbookViewId="0" topLeftCell="A1">
      <selection activeCell="D17" sqref="D17"/>
    </sheetView>
  </sheetViews>
  <sheetFormatPr defaultColWidth="0" defaultRowHeight="0" customHeight="1" zeroHeight="1"/>
  <cols>
    <col min="1" max="1" width="5.28125" style="74" customWidth="1"/>
    <col min="2" max="2" width="74.7109375" style="1" customWidth="1"/>
    <col min="3" max="3" width="17.421875" style="1" customWidth="1"/>
    <col min="4" max="4" width="19.421875" style="1" customWidth="1"/>
    <col min="5" max="5" width="1.421875" style="155" customWidth="1"/>
    <col min="6" max="6" width="11.28125" style="155" hidden="1" customWidth="1"/>
    <col min="7" max="16384" width="11.421875" style="155" hidden="1" customWidth="1"/>
  </cols>
  <sheetData>
    <row r="1" spans="1:4" ht="15.75" thickBot="1">
      <c r="A1" s="9"/>
      <c r="B1" s="247" t="s">
        <v>220</v>
      </c>
      <c r="C1" s="248"/>
      <c r="D1" s="8"/>
    </row>
    <row r="2" spans="1:4" s="164" customFormat="1" ht="15">
      <c r="A2" s="25"/>
      <c r="B2" s="50" t="s">
        <v>15</v>
      </c>
      <c r="C2" s="68" t="s">
        <v>20</v>
      </c>
      <c r="D2" s="59" t="s">
        <v>19</v>
      </c>
    </row>
    <row r="3" spans="1:4" s="164" customFormat="1" ht="15">
      <c r="A3" s="51" t="s">
        <v>47</v>
      </c>
      <c r="B3" s="87" t="s">
        <v>221</v>
      </c>
      <c r="C3" s="40" t="s">
        <v>94</v>
      </c>
      <c r="D3" s="175">
        <f>D4+D5+D7+D6</f>
        <v>0</v>
      </c>
    </row>
    <row r="4" spans="1:4" s="164" customFormat="1" ht="15">
      <c r="A4" s="51" t="s">
        <v>48</v>
      </c>
      <c r="B4" s="87" t="s">
        <v>222</v>
      </c>
      <c r="C4" s="40" t="s">
        <v>94</v>
      </c>
      <c r="D4" s="175">
        <f>D9+D10+D11</f>
        <v>0</v>
      </c>
    </row>
    <row r="5" spans="1:4" s="164" customFormat="1" ht="15">
      <c r="A5" s="51" t="s">
        <v>49</v>
      </c>
      <c r="B5" s="87" t="s">
        <v>223</v>
      </c>
      <c r="C5" s="40" t="s">
        <v>94</v>
      </c>
      <c r="D5" s="175">
        <f>D48</f>
        <v>0</v>
      </c>
    </row>
    <row r="6" spans="1:4" s="164" customFormat="1" ht="15.75" thickBot="1">
      <c r="A6" s="217" t="s">
        <v>663</v>
      </c>
      <c r="B6" s="218" t="s">
        <v>664</v>
      </c>
      <c r="C6" s="12" t="s">
        <v>94</v>
      </c>
      <c r="D6" s="169"/>
    </row>
    <row r="7" spans="1:251" ht="15" customHeight="1" thickBot="1">
      <c r="A7" s="69" t="s">
        <v>50</v>
      </c>
      <c r="B7" s="70" t="s">
        <v>224</v>
      </c>
      <c r="C7" s="12" t="s">
        <v>94</v>
      </c>
      <c r="D7" s="169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</row>
    <row r="8" spans="1:5" ht="15" customHeight="1">
      <c r="A8" s="139"/>
      <c r="B8" s="249" t="s">
        <v>111</v>
      </c>
      <c r="C8" s="250"/>
      <c r="D8" s="170"/>
      <c r="E8" s="164"/>
    </row>
    <row r="9" spans="1:251" s="167" customFormat="1" ht="15">
      <c r="A9" s="53" t="s">
        <v>478</v>
      </c>
      <c r="B9" s="72" t="s">
        <v>225</v>
      </c>
      <c r="C9" s="12" t="s">
        <v>94</v>
      </c>
      <c r="D9" s="171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s="167" customFormat="1" ht="15">
      <c r="A10" s="53" t="s">
        <v>479</v>
      </c>
      <c r="B10" s="72" t="s">
        <v>226</v>
      </c>
      <c r="C10" s="12" t="s">
        <v>94</v>
      </c>
      <c r="D10" s="171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s="167" customFormat="1" ht="15">
      <c r="A11" s="212" t="s">
        <v>480</v>
      </c>
      <c r="B11" s="213" t="s">
        <v>662</v>
      </c>
      <c r="C11" s="214" t="s">
        <v>94</v>
      </c>
      <c r="D11" s="21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1:251" s="167" customFormat="1" ht="15">
      <c r="A12" s="139"/>
      <c r="B12" s="249" t="s">
        <v>227</v>
      </c>
      <c r="C12" s="250"/>
      <c r="D12" s="170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1:251" ht="15">
      <c r="A13" s="53" t="s">
        <v>481</v>
      </c>
      <c r="B13" s="72" t="s">
        <v>228</v>
      </c>
      <c r="C13" s="12" t="s">
        <v>94</v>
      </c>
      <c r="D13" s="17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</row>
    <row r="14" spans="1:251" ht="15">
      <c r="A14" s="53" t="s">
        <v>482</v>
      </c>
      <c r="B14" s="72" t="s">
        <v>229</v>
      </c>
      <c r="C14" s="12" t="s">
        <v>94</v>
      </c>
      <c r="D14" s="171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</row>
    <row r="15" spans="1:251" ht="15">
      <c r="A15" s="139"/>
      <c r="B15" s="249" t="s">
        <v>230</v>
      </c>
      <c r="C15" s="250"/>
      <c r="D15" s="170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</row>
    <row r="16" spans="1:5" ht="14.25" customHeight="1">
      <c r="A16" s="53" t="s">
        <v>483</v>
      </c>
      <c r="B16" s="72" t="s">
        <v>255</v>
      </c>
      <c r="C16" s="73" t="s">
        <v>94</v>
      </c>
      <c r="D16" s="171"/>
      <c r="E16" s="166"/>
    </row>
    <row r="17" spans="1:251" ht="15">
      <c r="A17" s="53" t="s">
        <v>484</v>
      </c>
      <c r="B17" s="72" t="s">
        <v>256</v>
      </c>
      <c r="C17" s="52" t="s">
        <v>94</v>
      </c>
      <c r="D17" s="171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</row>
    <row r="18" spans="1:251" ht="15">
      <c r="A18" s="53" t="s">
        <v>485</v>
      </c>
      <c r="B18" s="72" t="s">
        <v>257</v>
      </c>
      <c r="C18" s="52" t="s">
        <v>94</v>
      </c>
      <c r="D18" s="171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</row>
    <row r="19" spans="1:251" s="167" customFormat="1" ht="14.25">
      <c r="A19" s="53" t="s">
        <v>486</v>
      </c>
      <c r="B19" s="72" t="s">
        <v>258</v>
      </c>
      <c r="C19" s="52" t="s">
        <v>94</v>
      </c>
      <c r="D19" s="171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</row>
    <row r="20" spans="1:251" ht="15">
      <c r="A20" s="139"/>
      <c r="B20" s="249" t="s">
        <v>239</v>
      </c>
      <c r="C20" s="250"/>
      <c r="D20" s="170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</row>
    <row r="21" spans="1:251" ht="15">
      <c r="A21" s="53" t="s">
        <v>487</v>
      </c>
      <c r="B21" s="72" t="s">
        <v>231</v>
      </c>
      <c r="C21" s="52" t="s">
        <v>94</v>
      </c>
      <c r="D21" s="171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</row>
    <row r="22" spans="1:251" ht="15">
      <c r="A22" s="53" t="s">
        <v>488</v>
      </c>
      <c r="B22" s="72" t="s">
        <v>232</v>
      </c>
      <c r="C22" s="52" t="s">
        <v>94</v>
      </c>
      <c r="D22" s="171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</row>
    <row r="23" spans="1:251" ht="15">
      <c r="A23" s="53" t="s">
        <v>489</v>
      </c>
      <c r="B23" s="72" t="s">
        <v>233</v>
      </c>
      <c r="C23" s="52" t="s">
        <v>94</v>
      </c>
      <c r="D23" s="171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</row>
    <row r="24" spans="1:251" ht="15">
      <c r="A24" s="53" t="s">
        <v>490</v>
      </c>
      <c r="B24" s="72" t="s">
        <v>234</v>
      </c>
      <c r="C24" s="52" t="s">
        <v>94</v>
      </c>
      <c r="D24" s="171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</row>
    <row r="25" spans="1:251" ht="15">
      <c r="A25" s="53" t="s">
        <v>491</v>
      </c>
      <c r="B25" s="72" t="s">
        <v>235</v>
      </c>
      <c r="C25" s="52" t="s">
        <v>94</v>
      </c>
      <c r="D25" s="171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</row>
    <row r="26" spans="1:251" ht="15">
      <c r="A26" s="53" t="s">
        <v>492</v>
      </c>
      <c r="B26" s="72" t="s">
        <v>236</v>
      </c>
      <c r="C26" s="52" t="s">
        <v>94</v>
      </c>
      <c r="D26" s="171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</row>
    <row r="27" spans="1:251" ht="15">
      <c r="A27" s="53" t="s">
        <v>493</v>
      </c>
      <c r="B27" s="72" t="s">
        <v>237</v>
      </c>
      <c r="C27" s="52" t="s">
        <v>94</v>
      </c>
      <c r="D27" s="171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</row>
    <row r="28" spans="1:251" ht="15">
      <c r="A28" s="53" t="s">
        <v>494</v>
      </c>
      <c r="B28" s="72" t="s">
        <v>238</v>
      </c>
      <c r="C28" s="52" t="s">
        <v>94</v>
      </c>
      <c r="D28" s="171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</row>
    <row r="29" spans="1:251" ht="15">
      <c r="A29" s="139"/>
      <c r="B29" s="249" t="s">
        <v>246</v>
      </c>
      <c r="C29" s="250"/>
      <c r="D29" s="219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</row>
    <row r="30" spans="1:251" ht="15">
      <c r="A30" s="53" t="s">
        <v>495</v>
      </c>
      <c r="B30" s="72" t="s">
        <v>240</v>
      </c>
      <c r="C30" s="52" t="s">
        <v>94</v>
      </c>
      <c r="D30" s="22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</row>
    <row r="31" spans="1:251" ht="15">
      <c r="A31" s="53" t="s">
        <v>496</v>
      </c>
      <c r="B31" s="72" t="s">
        <v>241</v>
      </c>
      <c r="C31" s="52" t="s">
        <v>94</v>
      </c>
      <c r="D31" s="220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</row>
    <row r="32" spans="1:251" ht="15">
      <c r="A32" s="53" t="s">
        <v>497</v>
      </c>
      <c r="B32" s="72" t="s">
        <v>242</v>
      </c>
      <c r="C32" s="52" t="s">
        <v>94</v>
      </c>
      <c r="D32" s="220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</row>
    <row r="33" spans="1:251" ht="15">
      <c r="A33" s="53" t="s">
        <v>498</v>
      </c>
      <c r="B33" s="72" t="s">
        <v>243</v>
      </c>
      <c r="C33" s="52" t="s">
        <v>94</v>
      </c>
      <c r="D33" s="220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</row>
    <row r="34" spans="1:251" ht="15">
      <c r="A34" s="53" t="s">
        <v>499</v>
      </c>
      <c r="B34" s="72" t="s">
        <v>244</v>
      </c>
      <c r="C34" s="52" t="s">
        <v>94</v>
      </c>
      <c r="D34" s="220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</row>
    <row r="35" spans="1:251" ht="15">
      <c r="A35" s="53" t="s">
        <v>500</v>
      </c>
      <c r="B35" s="72" t="s">
        <v>245</v>
      </c>
      <c r="C35" s="52" t="s">
        <v>94</v>
      </c>
      <c r="D35" s="220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</row>
    <row r="36" spans="1:251" ht="15">
      <c r="A36" s="139"/>
      <c r="B36" s="249" t="s">
        <v>665</v>
      </c>
      <c r="C36" s="250"/>
      <c r="D36" s="170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</row>
    <row r="37" spans="1:251" ht="26.25" customHeight="1">
      <c r="A37" s="53" t="s">
        <v>501</v>
      </c>
      <c r="B37" s="65" t="s">
        <v>666</v>
      </c>
      <c r="C37" s="52" t="s">
        <v>94</v>
      </c>
      <c r="D37" s="171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</row>
    <row r="38" spans="1:251" ht="15">
      <c r="A38" s="53" t="s">
        <v>502</v>
      </c>
      <c r="B38" s="65" t="s">
        <v>247</v>
      </c>
      <c r="C38" s="52" t="s">
        <v>94</v>
      </c>
      <c r="D38" s="171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</row>
    <row r="39" spans="1:251" ht="15">
      <c r="A39" s="53" t="s">
        <v>503</v>
      </c>
      <c r="B39" s="65" t="s">
        <v>116</v>
      </c>
      <c r="C39" s="52" t="s">
        <v>94</v>
      </c>
      <c r="D39" s="171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</row>
    <row r="40" spans="1:251" ht="15">
      <c r="A40" s="53" t="s">
        <v>504</v>
      </c>
      <c r="B40" s="65" t="s">
        <v>117</v>
      </c>
      <c r="C40" s="52" t="s">
        <v>94</v>
      </c>
      <c r="D40" s="171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  <c r="IO40" s="164"/>
      <c r="IP40" s="164"/>
      <c r="IQ40" s="164"/>
    </row>
    <row r="41" spans="1:251" ht="15">
      <c r="A41" s="53" t="s">
        <v>505</v>
      </c>
      <c r="B41" s="65" t="s">
        <v>118</v>
      </c>
      <c r="C41" s="52" t="s">
        <v>94</v>
      </c>
      <c r="D41" s="171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  <c r="IO41" s="164"/>
      <c r="IP41" s="164"/>
      <c r="IQ41" s="164"/>
    </row>
    <row r="42" spans="1:251" ht="26.25">
      <c r="A42" s="53" t="s">
        <v>506</v>
      </c>
      <c r="B42" s="75" t="s">
        <v>667</v>
      </c>
      <c r="C42" s="52" t="s">
        <v>94</v>
      </c>
      <c r="D42" s="171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</row>
    <row r="43" spans="1:251" ht="15">
      <c r="A43" s="53" t="s">
        <v>507</v>
      </c>
      <c r="B43" s="65" t="s">
        <v>247</v>
      </c>
      <c r="C43" s="52" t="s">
        <v>94</v>
      </c>
      <c r="D43" s="171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</row>
    <row r="44" spans="1:251" ht="15">
      <c r="A44" s="53" t="s">
        <v>508</v>
      </c>
      <c r="B44" s="65" t="s">
        <v>116</v>
      </c>
      <c r="C44" s="52" t="s">
        <v>94</v>
      </c>
      <c r="D44" s="171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</row>
    <row r="45" spans="1:251" ht="15">
      <c r="A45" s="53" t="s">
        <v>509</v>
      </c>
      <c r="B45" s="65" t="s">
        <v>117</v>
      </c>
      <c r="C45" s="52" t="s">
        <v>94</v>
      </c>
      <c r="D45" s="171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</row>
    <row r="46" spans="1:251" ht="15">
      <c r="A46" s="53" t="s">
        <v>510</v>
      </c>
      <c r="B46" s="65" t="s">
        <v>118</v>
      </c>
      <c r="C46" s="52" t="s">
        <v>94</v>
      </c>
      <c r="D46" s="171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</row>
    <row r="47" spans="1:251" ht="15">
      <c r="A47" s="139"/>
      <c r="B47" s="249" t="s">
        <v>647</v>
      </c>
      <c r="C47" s="250"/>
      <c r="D47" s="170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66"/>
      <c r="IL47" s="166"/>
      <c r="IM47" s="166"/>
      <c r="IN47" s="166"/>
      <c r="IO47" s="166"/>
      <c r="IP47" s="166"/>
      <c r="IQ47" s="166"/>
    </row>
    <row r="48" spans="1:4" s="164" customFormat="1" ht="15">
      <c r="A48" s="53" t="s">
        <v>511</v>
      </c>
      <c r="B48" s="137" t="s">
        <v>648</v>
      </c>
      <c r="C48" s="138" t="s">
        <v>94</v>
      </c>
      <c r="D48" s="174">
        <f>D49+D50</f>
        <v>0</v>
      </c>
    </row>
    <row r="49" spans="1:251" ht="15">
      <c r="A49" s="53" t="s">
        <v>512</v>
      </c>
      <c r="B49" s="72" t="s">
        <v>248</v>
      </c>
      <c r="C49" s="12" t="s">
        <v>94</v>
      </c>
      <c r="D49" s="171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</row>
    <row r="50" spans="1:251" ht="15">
      <c r="A50" s="53" t="s">
        <v>513</v>
      </c>
      <c r="B50" s="72" t="s">
        <v>249</v>
      </c>
      <c r="C50" s="12" t="s">
        <v>94</v>
      </c>
      <c r="D50" s="171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</row>
    <row r="51" spans="1:251" ht="26.25">
      <c r="A51" s="53" t="s">
        <v>514</v>
      </c>
      <c r="B51" s="136" t="s">
        <v>650</v>
      </c>
      <c r="C51" s="12" t="s">
        <v>94</v>
      </c>
      <c r="D51" s="172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</row>
    <row r="52" spans="1:251" ht="15">
      <c r="A52" s="53" t="s">
        <v>515</v>
      </c>
      <c r="B52" s="76" t="s">
        <v>250</v>
      </c>
      <c r="C52" s="12" t="s">
        <v>94</v>
      </c>
      <c r="D52" s="172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</row>
    <row r="53" spans="1:251" ht="15">
      <c r="A53" s="53" t="s">
        <v>516</v>
      </c>
      <c r="B53" s="76" t="s">
        <v>251</v>
      </c>
      <c r="C53" s="12" t="s">
        <v>94</v>
      </c>
      <c r="D53" s="172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</row>
    <row r="54" spans="1:251" ht="15">
      <c r="A54" s="53" t="s">
        <v>517</v>
      </c>
      <c r="B54" s="76" t="s">
        <v>252</v>
      </c>
      <c r="C54" s="12" t="s">
        <v>94</v>
      </c>
      <c r="D54" s="172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</row>
    <row r="55" spans="1:251" ht="15">
      <c r="A55" s="53" t="s">
        <v>518</v>
      </c>
      <c r="B55" s="76" t="s">
        <v>253</v>
      </c>
      <c r="C55" s="12" t="s">
        <v>94</v>
      </c>
      <c r="D55" s="172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</row>
    <row r="56" spans="1:251" ht="15.75" thickBot="1">
      <c r="A56" s="55" t="s">
        <v>649</v>
      </c>
      <c r="B56" s="140" t="s">
        <v>254</v>
      </c>
      <c r="C56" s="67" t="s">
        <v>94</v>
      </c>
      <c r="D56" s="173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  <c r="IO56" s="164"/>
      <c r="IP56" s="164"/>
      <c r="IQ56" s="164"/>
    </row>
    <row r="57" spans="1:4" ht="27.75" customHeight="1">
      <c r="A57" s="168"/>
      <c r="B57" s="191"/>
      <c r="C57" s="191"/>
      <c r="D57" s="190"/>
    </row>
  </sheetData>
  <sheetProtection/>
  <mergeCells count="8">
    <mergeCell ref="B1:C1"/>
    <mergeCell ref="B8:C8"/>
    <mergeCell ref="B47:C47"/>
    <mergeCell ref="B12:C12"/>
    <mergeCell ref="B15:C15"/>
    <mergeCell ref="B20:C20"/>
    <mergeCell ref="B29:C29"/>
    <mergeCell ref="B36:C36"/>
  </mergeCells>
  <printOptions/>
  <pageMargins left="0.5511811023622047" right="0.2362204724409449" top="0.7874015748031497" bottom="0.7874015748031497" header="0.5118110236220472" footer="0.5118110236220472"/>
  <pageSetup horizontalDpi="600" verticalDpi="600" orientation="portrait" scale="78" r:id="rId2"/>
  <headerFooter alignWithMargins="0">
    <oddHeader>&amp;L&amp;G&amp;C&amp;"Calibri,Regular"&amp;11ANRCETI&amp;R&amp;G</oddHeader>
    <oddFooter>&amp;L&amp;"Calibri,Regular"&amp;GFormular Statistic CE-3.V.1.0&amp;C&amp;"Calibri,Regular"Pag. &amp;P / &amp;N&amp;R&amp;"Calibri,Regular"2.Abonati mobili&amp;G</oddFooter>
  </headerFooter>
  <rowBreaks count="1" manualBreakCount="1">
    <brk id="57" max="255" man="1"/>
  </rowBreaks>
  <ignoredErrors>
    <ignoredError sqref="A57:A65536 A42:A50 A9:A41" twoDigitTextYear="1"/>
    <ignoredError sqref="A7 A3:A5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D7" sqref="D7"/>
    </sheetView>
  </sheetViews>
  <sheetFormatPr defaultColWidth="0" defaultRowHeight="12.75" zeroHeight="1"/>
  <cols>
    <col min="1" max="1" width="6.421875" style="17" customWidth="1"/>
    <col min="2" max="2" width="55.57421875" style="11" customWidth="1"/>
    <col min="3" max="3" width="23.00390625" style="18" customWidth="1"/>
    <col min="4" max="4" width="17.140625" style="181" customWidth="1"/>
    <col min="5" max="5" width="1.1484375" style="13" customWidth="1"/>
    <col min="6" max="16384" width="0" style="13" hidden="1" customWidth="1"/>
  </cols>
  <sheetData>
    <row r="1" spans="1:4" ht="27.75" customHeight="1" thickBot="1">
      <c r="A1" s="7"/>
      <c r="B1" s="251" t="s">
        <v>295</v>
      </c>
      <c r="C1" s="251"/>
      <c r="D1" s="251"/>
    </row>
    <row r="2" spans="1:4" ht="26.25" thickBot="1">
      <c r="A2" s="98" t="s">
        <v>32</v>
      </c>
      <c r="B2" s="99" t="s">
        <v>15</v>
      </c>
      <c r="C2" s="99" t="s">
        <v>10</v>
      </c>
      <c r="D2" s="100" t="s">
        <v>19</v>
      </c>
    </row>
    <row r="3" spans="1:4" ht="14.25" customHeight="1">
      <c r="A3" s="49" t="s">
        <v>51</v>
      </c>
      <c r="B3" s="101" t="s">
        <v>259</v>
      </c>
      <c r="C3" s="102" t="s">
        <v>2</v>
      </c>
      <c r="D3" s="177">
        <f>D4+D5+D6+D7+D8+D9</f>
        <v>0</v>
      </c>
    </row>
    <row r="4" spans="1:4" ht="14.25">
      <c r="A4" s="53" t="s">
        <v>52</v>
      </c>
      <c r="B4" s="109" t="s">
        <v>314</v>
      </c>
      <c r="C4" s="85" t="s">
        <v>2</v>
      </c>
      <c r="D4" s="178">
        <f>D12</f>
        <v>0</v>
      </c>
    </row>
    <row r="5" spans="1:4" ht="12.75">
      <c r="A5" s="53" t="s">
        <v>53</v>
      </c>
      <c r="B5" s="54" t="s">
        <v>260</v>
      </c>
      <c r="C5" s="52" t="s">
        <v>2</v>
      </c>
      <c r="D5" s="182"/>
    </row>
    <row r="6" spans="1:4" ht="14.25">
      <c r="A6" s="53" t="s">
        <v>54</v>
      </c>
      <c r="B6" s="109" t="s">
        <v>261</v>
      </c>
      <c r="C6" s="85" t="s">
        <v>2</v>
      </c>
      <c r="D6" s="178">
        <f>D38</f>
        <v>0</v>
      </c>
    </row>
    <row r="7" spans="1:4" ht="14.25">
      <c r="A7" s="53" t="s">
        <v>361</v>
      </c>
      <c r="B7" s="109" t="s">
        <v>262</v>
      </c>
      <c r="C7" s="85" t="s">
        <v>2</v>
      </c>
      <c r="D7" s="178">
        <f>D162</f>
        <v>0</v>
      </c>
    </row>
    <row r="8" spans="1:4" ht="12.75">
      <c r="A8" s="53" t="s">
        <v>362</v>
      </c>
      <c r="B8" s="54" t="s">
        <v>313</v>
      </c>
      <c r="C8" s="52" t="s">
        <v>2</v>
      </c>
      <c r="D8" s="182"/>
    </row>
    <row r="9" spans="1:4" ht="14.25">
      <c r="A9" s="53" t="s">
        <v>363</v>
      </c>
      <c r="B9" s="109" t="s">
        <v>317</v>
      </c>
      <c r="C9" s="85" t="s">
        <v>2</v>
      </c>
      <c r="D9" s="178">
        <f>D169+D170</f>
        <v>0</v>
      </c>
    </row>
    <row r="10" spans="1:4" ht="16.5">
      <c r="A10" s="92"/>
      <c r="B10" s="208" t="s">
        <v>651</v>
      </c>
      <c r="C10" s="92"/>
      <c r="D10" s="179"/>
    </row>
    <row r="11" spans="1:4" ht="13.5" thickBot="1">
      <c r="A11" s="92"/>
      <c r="B11" s="86" t="s">
        <v>215</v>
      </c>
      <c r="C11" s="92"/>
      <c r="D11" s="179"/>
    </row>
    <row r="12" spans="1:4" ht="15" thickBot="1">
      <c r="A12" s="53" t="s">
        <v>52</v>
      </c>
      <c r="B12" s="107" t="s">
        <v>335</v>
      </c>
      <c r="C12" s="108" t="s">
        <v>2</v>
      </c>
      <c r="D12" s="177">
        <f>D13+D14</f>
        <v>0</v>
      </c>
    </row>
    <row r="13" spans="1:4" ht="12.75">
      <c r="A13" s="25" t="s">
        <v>95</v>
      </c>
      <c r="B13" s="57" t="s">
        <v>63</v>
      </c>
      <c r="C13" s="58" t="s">
        <v>2</v>
      </c>
      <c r="D13" s="183"/>
    </row>
    <row r="14" spans="1:4" ht="13.5" thickBot="1">
      <c r="A14" s="55" t="s">
        <v>96</v>
      </c>
      <c r="B14" s="56" t="s">
        <v>64</v>
      </c>
      <c r="C14" s="97" t="s">
        <v>2</v>
      </c>
      <c r="D14" s="184"/>
    </row>
    <row r="15" spans="1:4" ht="13.5" thickBot="1">
      <c r="A15" s="92"/>
      <c r="B15" s="86" t="s">
        <v>215</v>
      </c>
      <c r="C15" s="92"/>
      <c r="D15" s="179"/>
    </row>
    <row r="16" spans="1:7" ht="12.75">
      <c r="A16" s="25" t="s">
        <v>97</v>
      </c>
      <c r="B16" s="57" t="s">
        <v>339</v>
      </c>
      <c r="C16" s="58" t="s">
        <v>2</v>
      </c>
      <c r="D16" s="183"/>
      <c r="G16" s="94"/>
    </row>
    <row r="17" spans="1:4" ht="13.5" thickBot="1">
      <c r="A17" s="55" t="s">
        <v>98</v>
      </c>
      <c r="B17" s="56" t="s">
        <v>340</v>
      </c>
      <c r="C17" s="97" t="s">
        <v>2</v>
      </c>
      <c r="D17" s="184"/>
    </row>
    <row r="18" spans="1:8" ht="13.5" thickBot="1">
      <c r="A18" s="92"/>
      <c r="B18" s="86" t="s">
        <v>338</v>
      </c>
      <c r="C18" s="92"/>
      <c r="D18" s="179"/>
      <c r="E18" s="15"/>
      <c r="F18" s="15"/>
      <c r="G18" s="15"/>
      <c r="H18" s="15"/>
    </row>
    <row r="19" spans="1:4" ht="12.75">
      <c r="A19" s="25" t="s">
        <v>99</v>
      </c>
      <c r="B19" s="57" t="s">
        <v>210</v>
      </c>
      <c r="C19" s="58" t="s">
        <v>2</v>
      </c>
      <c r="D19" s="199"/>
    </row>
    <row r="20" spans="1:4" ht="12.75">
      <c r="A20" s="53" t="s">
        <v>100</v>
      </c>
      <c r="B20" s="54" t="s">
        <v>211</v>
      </c>
      <c r="C20" s="52" t="s">
        <v>2</v>
      </c>
      <c r="D20" s="200"/>
    </row>
    <row r="21" spans="1:4" ht="12.75">
      <c r="A21" s="53" t="s">
        <v>101</v>
      </c>
      <c r="B21" s="54" t="s">
        <v>212</v>
      </c>
      <c r="C21" s="52" t="s">
        <v>2</v>
      </c>
      <c r="D21" s="200"/>
    </row>
    <row r="22" spans="1:4" ht="12.75">
      <c r="A22" s="53" t="s">
        <v>102</v>
      </c>
      <c r="B22" s="54" t="s">
        <v>213</v>
      </c>
      <c r="C22" s="52" t="s">
        <v>2</v>
      </c>
      <c r="D22" s="200"/>
    </row>
    <row r="23" spans="1:4" ht="12.75">
      <c r="A23" s="53" t="s">
        <v>103</v>
      </c>
      <c r="B23" s="54" t="s">
        <v>263</v>
      </c>
      <c r="C23" s="52" t="s">
        <v>2</v>
      </c>
      <c r="D23" s="200"/>
    </row>
    <row r="24" spans="1:4" ht="13.5" thickBot="1">
      <c r="A24" s="55" t="s">
        <v>104</v>
      </c>
      <c r="B24" s="56" t="s">
        <v>214</v>
      </c>
      <c r="C24" s="97" t="s">
        <v>2</v>
      </c>
      <c r="D24" s="201"/>
    </row>
    <row r="25" spans="1:7" ht="13.5" thickBot="1">
      <c r="A25" s="92"/>
      <c r="B25" s="86" t="s">
        <v>337</v>
      </c>
      <c r="C25" s="92"/>
      <c r="D25" s="179"/>
      <c r="G25" s="93"/>
    </row>
    <row r="26" spans="1:7" ht="12.75">
      <c r="A26" s="25" t="s">
        <v>105</v>
      </c>
      <c r="B26" s="57" t="s">
        <v>5</v>
      </c>
      <c r="C26" s="58" t="s">
        <v>2</v>
      </c>
      <c r="D26" s="183"/>
      <c r="G26" s="94"/>
    </row>
    <row r="27" spans="1:4" ht="12.75">
      <c r="A27" s="53" t="s">
        <v>106</v>
      </c>
      <c r="B27" s="60" t="s">
        <v>200</v>
      </c>
      <c r="C27" s="61" t="s">
        <v>2</v>
      </c>
      <c r="D27" s="187"/>
    </row>
    <row r="28" spans="1:4" ht="12.75">
      <c r="A28" s="53" t="s">
        <v>107</v>
      </c>
      <c r="B28" s="60" t="s">
        <v>201</v>
      </c>
      <c r="C28" s="61" t="s">
        <v>2</v>
      </c>
      <c r="D28" s="187"/>
    </row>
    <row r="29" spans="1:4" ht="15" customHeight="1">
      <c r="A29" s="53" t="s">
        <v>108</v>
      </c>
      <c r="B29" s="60" t="s">
        <v>0</v>
      </c>
      <c r="C29" s="52" t="s">
        <v>2</v>
      </c>
      <c r="D29" s="185"/>
    </row>
    <row r="30" spans="1:4" ht="12.75">
      <c r="A30" s="53" t="s">
        <v>109</v>
      </c>
      <c r="B30" s="60" t="s">
        <v>84</v>
      </c>
      <c r="C30" s="52" t="s">
        <v>2</v>
      </c>
      <c r="D30" s="185"/>
    </row>
    <row r="31" spans="1:4" ht="15" customHeight="1">
      <c r="A31" s="53" t="s">
        <v>110</v>
      </c>
      <c r="B31" s="60" t="s">
        <v>85</v>
      </c>
      <c r="C31" s="52" t="s">
        <v>2</v>
      </c>
      <c r="D31" s="185"/>
    </row>
    <row r="32" spans="1:4" ht="15" customHeight="1">
      <c r="A32" s="53" t="s">
        <v>112</v>
      </c>
      <c r="B32" s="60" t="s">
        <v>86</v>
      </c>
      <c r="C32" s="52" t="s">
        <v>2</v>
      </c>
      <c r="D32" s="185"/>
    </row>
    <row r="33" spans="1:4" ht="15" customHeight="1">
      <c r="A33" s="53" t="s">
        <v>113</v>
      </c>
      <c r="B33" s="60" t="s">
        <v>209</v>
      </c>
      <c r="C33" s="52" t="s">
        <v>2</v>
      </c>
      <c r="D33" s="185"/>
    </row>
    <row r="34" spans="1:4" ht="15" customHeight="1">
      <c r="A34" s="53" t="s">
        <v>114</v>
      </c>
      <c r="B34" s="60" t="s">
        <v>87</v>
      </c>
      <c r="C34" s="52" t="s">
        <v>2</v>
      </c>
      <c r="D34" s="185"/>
    </row>
    <row r="35" spans="1:4" ht="15" customHeight="1" thickBot="1">
      <c r="A35" s="55" t="s">
        <v>115</v>
      </c>
      <c r="B35" s="103" t="s">
        <v>269</v>
      </c>
      <c r="C35" s="97" t="s">
        <v>2</v>
      </c>
      <c r="D35" s="184"/>
    </row>
    <row r="36" spans="1:4" ht="16.5" customHeight="1">
      <c r="A36" s="92"/>
      <c r="B36" s="90" t="s">
        <v>261</v>
      </c>
      <c r="C36" s="92"/>
      <c r="D36" s="179"/>
    </row>
    <row r="37" spans="1:4" ht="15" customHeight="1" thickBot="1">
      <c r="A37" s="92"/>
      <c r="B37" s="62" t="s">
        <v>264</v>
      </c>
      <c r="C37" s="92"/>
      <c r="D37" s="179"/>
    </row>
    <row r="38" spans="1:4" ht="14.25">
      <c r="A38" s="25" t="s">
        <v>54</v>
      </c>
      <c r="B38" s="107" t="s">
        <v>336</v>
      </c>
      <c r="C38" s="108" t="s">
        <v>2</v>
      </c>
      <c r="D38" s="177">
        <f>D39+D40+D41+D42+D45</f>
        <v>0</v>
      </c>
    </row>
    <row r="39" spans="1:4" ht="12.75">
      <c r="A39" s="53" t="s">
        <v>364</v>
      </c>
      <c r="B39" s="54" t="s">
        <v>265</v>
      </c>
      <c r="C39" s="12" t="s">
        <v>2</v>
      </c>
      <c r="D39" s="185"/>
    </row>
    <row r="40" spans="1:4" ht="12.75">
      <c r="A40" s="53" t="s">
        <v>365</v>
      </c>
      <c r="B40" s="54" t="s">
        <v>202</v>
      </c>
      <c r="C40" s="12" t="s">
        <v>2</v>
      </c>
      <c r="D40" s="185"/>
    </row>
    <row r="41" spans="1:4" ht="12.75">
      <c r="A41" s="53" t="s">
        <v>366</v>
      </c>
      <c r="B41" s="65" t="s">
        <v>316</v>
      </c>
      <c r="C41" s="12" t="s">
        <v>2</v>
      </c>
      <c r="D41" s="189"/>
    </row>
    <row r="42" spans="1:4" ht="14.25">
      <c r="A42" s="53" t="s">
        <v>367</v>
      </c>
      <c r="B42" s="65" t="s">
        <v>266</v>
      </c>
      <c r="C42" s="12" t="s">
        <v>2</v>
      </c>
      <c r="D42" s="202">
        <f>SUM(D43:D44)</f>
        <v>0</v>
      </c>
    </row>
    <row r="43" spans="1:4" ht="12.75">
      <c r="A43" s="53" t="s">
        <v>368</v>
      </c>
      <c r="B43" s="75" t="s">
        <v>82</v>
      </c>
      <c r="C43" s="12" t="s">
        <v>2</v>
      </c>
      <c r="D43" s="185"/>
    </row>
    <row r="44" spans="1:4" ht="12.75">
      <c r="A44" s="53" t="s">
        <v>369</v>
      </c>
      <c r="B44" s="75" t="s">
        <v>81</v>
      </c>
      <c r="C44" s="12" t="s">
        <v>2</v>
      </c>
      <c r="D44" s="185"/>
    </row>
    <row r="45" spans="1:4" ht="13.5" thickBot="1">
      <c r="A45" s="55" t="s">
        <v>370</v>
      </c>
      <c r="B45" s="84" t="s">
        <v>14</v>
      </c>
      <c r="C45" s="67" t="s">
        <v>2</v>
      </c>
      <c r="D45" s="184"/>
    </row>
    <row r="46" spans="1:4" ht="13.5" thickBot="1">
      <c r="A46" s="92"/>
      <c r="B46" s="62" t="s">
        <v>267</v>
      </c>
      <c r="C46" s="92"/>
      <c r="D46" s="179"/>
    </row>
    <row r="47" spans="1:4" ht="12.75">
      <c r="A47" s="25" t="s">
        <v>371</v>
      </c>
      <c r="B47" s="57" t="s">
        <v>3</v>
      </c>
      <c r="C47" s="26" t="s">
        <v>2</v>
      </c>
      <c r="D47" s="183"/>
    </row>
    <row r="48" spans="1:4" ht="12.75">
      <c r="A48" s="53" t="s">
        <v>372</v>
      </c>
      <c r="B48" s="54" t="s">
        <v>4</v>
      </c>
      <c r="C48" s="12" t="s">
        <v>2</v>
      </c>
      <c r="D48" s="185"/>
    </row>
    <row r="49" spans="1:4" ht="13.5" thickBot="1">
      <c r="A49" s="55" t="s">
        <v>373</v>
      </c>
      <c r="B49" s="56" t="s">
        <v>268</v>
      </c>
      <c r="C49" s="67" t="s">
        <v>2</v>
      </c>
      <c r="D49" s="184"/>
    </row>
    <row r="50" spans="1:4" ht="15.75">
      <c r="A50" s="92"/>
      <c r="B50" s="95" t="s">
        <v>296</v>
      </c>
      <c r="C50" s="92"/>
      <c r="D50" s="179"/>
    </row>
    <row r="51" spans="1:4" ht="13.5" thickBot="1">
      <c r="A51" s="92"/>
      <c r="B51" s="62" t="s">
        <v>275</v>
      </c>
      <c r="C51" s="92"/>
      <c r="D51" s="179"/>
    </row>
    <row r="52" spans="1:4" ht="15" thickBot="1">
      <c r="A52" s="49" t="s">
        <v>374</v>
      </c>
      <c r="B52" s="106" t="s">
        <v>277</v>
      </c>
      <c r="C52" s="108" t="s">
        <v>11</v>
      </c>
      <c r="D52" s="177" t="e">
        <f>D53+D54+D55+#REF!</f>
        <v>#REF!</v>
      </c>
    </row>
    <row r="53" spans="1:4" ht="14.25">
      <c r="A53" s="53" t="s">
        <v>375</v>
      </c>
      <c r="B53" s="106" t="s">
        <v>276</v>
      </c>
      <c r="C53" s="108" t="s">
        <v>11</v>
      </c>
      <c r="D53" s="177">
        <f>D57+D58</f>
        <v>0</v>
      </c>
    </row>
    <row r="54" spans="1:4" ht="12.75">
      <c r="A54" s="53" t="s">
        <v>376</v>
      </c>
      <c r="B54" s="54" t="s">
        <v>278</v>
      </c>
      <c r="C54" s="12" t="s">
        <v>11</v>
      </c>
      <c r="D54" s="185"/>
    </row>
    <row r="55" spans="1:4" ht="13.5" thickBot="1">
      <c r="A55" s="55" t="s">
        <v>377</v>
      </c>
      <c r="B55" s="56" t="s">
        <v>279</v>
      </c>
      <c r="C55" s="67" t="s">
        <v>11</v>
      </c>
      <c r="D55" s="184"/>
    </row>
    <row r="56" spans="1:4" ht="13.5" thickBot="1">
      <c r="A56" s="92"/>
      <c r="B56" s="62" t="s">
        <v>272</v>
      </c>
      <c r="C56" s="92"/>
      <c r="D56" s="179"/>
    </row>
    <row r="57" spans="1:4" ht="12.75">
      <c r="A57" s="25" t="s">
        <v>378</v>
      </c>
      <c r="B57" s="57" t="s">
        <v>271</v>
      </c>
      <c r="C57" s="26" t="s">
        <v>11</v>
      </c>
      <c r="D57" s="183"/>
    </row>
    <row r="58" spans="1:4" ht="13.5" thickBot="1">
      <c r="A58" s="55" t="s">
        <v>379</v>
      </c>
      <c r="B58" s="56" t="s">
        <v>64</v>
      </c>
      <c r="C58" s="97" t="s">
        <v>2</v>
      </c>
      <c r="D58" s="184"/>
    </row>
    <row r="59" spans="1:4" ht="13.5" thickBot="1">
      <c r="A59" s="92"/>
      <c r="B59" s="62" t="s">
        <v>272</v>
      </c>
      <c r="C59" s="92"/>
      <c r="D59" s="179"/>
    </row>
    <row r="60" spans="1:4" ht="12.75">
      <c r="A60" s="25" t="s">
        <v>380</v>
      </c>
      <c r="B60" s="57" t="s">
        <v>273</v>
      </c>
      <c r="C60" s="26" t="s">
        <v>11</v>
      </c>
      <c r="D60" s="183"/>
    </row>
    <row r="61" spans="1:4" ht="13.5" thickBot="1">
      <c r="A61" s="55" t="s">
        <v>381</v>
      </c>
      <c r="B61" s="56" t="s">
        <v>274</v>
      </c>
      <c r="C61" s="97" t="s">
        <v>2</v>
      </c>
      <c r="D61" s="184"/>
    </row>
    <row r="62" spans="1:4" ht="13.5" customHeight="1" thickBot="1">
      <c r="A62" s="92"/>
      <c r="B62" s="62" t="s">
        <v>270</v>
      </c>
      <c r="C62" s="92"/>
      <c r="D62" s="179"/>
    </row>
    <row r="63" spans="1:4" ht="12.75">
      <c r="A63" s="25" t="s">
        <v>382</v>
      </c>
      <c r="B63" s="57" t="s">
        <v>6</v>
      </c>
      <c r="C63" s="26" t="s">
        <v>11</v>
      </c>
      <c r="D63" s="183"/>
    </row>
    <row r="64" spans="1:4" ht="12.75">
      <c r="A64" s="53" t="s">
        <v>383</v>
      </c>
      <c r="B64" s="60" t="s">
        <v>88</v>
      </c>
      <c r="C64" s="12" t="s">
        <v>11</v>
      </c>
      <c r="D64" s="185"/>
    </row>
    <row r="65" spans="1:4" ht="12.75">
      <c r="A65" s="53" t="s">
        <v>384</v>
      </c>
      <c r="B65" s="60" t="s">
        <v>8</v>
      </c>
      <c r="C65" s="12" t="s">
        <v>11</v>
      </c>
      <c r="D65" s="185"/>
    </row>
    <row r="66" spans="1:4" ht="12.75">
      <c r="A66" s="53" t="s">
        <v>385</v>
      </c>
      <c r="B66" s="64" t="s">
        <v>1</v>
      </c>
      <c r="C66" s="12" t="s">
        <v>11</v>
      </c>
      <c r="D66" s="185"/>
    </row>
    <row r="67" spans="1:4" ht="12.75">
      <c r="A67" s="53" t="s">
        <v>386</v>
      </c>
      <c r="B67" s="65" t="s">
        <v>342</v>
      </c>
      <c r="C67" s="12" t="s">
        <v>11</v>
      </c>
      <c r="D67" s="185"/>
    </row>
    <row r="68" spans="1:4" ht="13.5" thickBot="1">
      <c r="A68" s="55" t="s">
        <v>387</v>
      </c>
      <c r="B68" s="66" t="s">
        <v>12</v>
      </c>
      <c r="C68" s="67" t="s">
        <v>11</v>
      </c>
      <c r="D68" s="184"/>
    </row>
    <row r="69" spans="1:4" ht="13.5" thickBot="1">
      <c r="A69" s="92"/>
      <c r="B69" s="62" t="s">
        <v>280</v>
      </c>
      <c r="C69" s="92"/>
      <c r="D69" s="179"/>
    </row>
    <row r="70" spans="1:4" ht="14.25">
      <c r="A70" s="49" t="s">
        <v>388</v>
      </c>
      <c r="B70" s="63" t="s">
        <v>281</v>
      </c>
      <c r="C70" s="26" t="s">
        <v>11</v>
      </c>
      <c r="D70" s="177">
        <f>SUM(D71:D74)</f>
        <v>0</v>
      </c>
    </row>
    <row r="71" spans="1:4" ht="12.75">
      <c r="A71" s="53" t="s">
        <v>389</v>
      </c>
      <c r="B71" s="54" t="s">
        <v>282</v>
      </c>
      <c r="C71" s="12" t="s">
        <v>2</v>
      </c>
      <c r="D71" s="185"/>
    </row>
    <row r="72" spans="1:4" ht="12.75">
      <c r="A72" s="53" t="s">
        <v>390</v>
      </c>
      <c r="B72" s="54" t="s">
        <v>283</v>
      </c>
      <c r="C72" s="12" t="s">
        <v>2</v>
      </c>
      <c r="D72" s="185"/>
    </row>
    <row r="73" spans="1:4" ht="12.75">
      <c r="A73" s="53" t="s">
        <v>391</v>
      </c>
      <c r="B73" s="65" t="s">
        <v>284</v>
      </c>
      <c r="C73" s="12" t="s">
        <v>2</v>
      </c>
      <c r="D73" s="186"/>
    </row>
    <row r="74" spans="1:4" ht="13.5" thickBot="1">
      <c r="A74" s="55" t="s">
        <v>392</v>
      </c>
      <c r="B74" s="84" t="s">
        <v>285</v>
      </c>
      <c r="C74" s="67" t="s">
        <v>2</v>
      </c>
      <c r="D74" s="184"/>
    </row>
    <row r="75" spans="1:4" ht="13.5" thickBot="1">
      <c r="A75" s="92"/>
      <c r="B75" s="62" t="s">
        <v>343</v>
      </c>
      <c r="C75" s="92"/>
      <c r="D75" s="179"/>
    </row>
    <row r="76" spans="1:4" ht="12.75">
      <c r="A76" s="25" t="s">
        <v>393</v>
      </c>
      <c r="B76" s="57" t="s">
        <v>286</v>
      </c>
      <c r="C76" s="26" t="s">
        <v>2</v>
      </c>
      <c r="D76" s="183"/>
    </row>
    <row r="77" spans="1:4" ht="12.75">
      <c r="A77" s="53" t="s">
        <v>394</v>
      </c>
      <c r="B77" s="54" t="s">
        <v>287</v>
      </c>
      <c r="C77" s="12" t="s">
        <v>2</v>
      </c>
      <c r="D77" s="185"/>
    </row>
    <row r="78" spans="1:4" ht="13.5" thickBot="1">
      <c r="A78" s="55" t="s">
        <v>395</v>
      </c>
      <c r="B78" s="56" t="s">
        <v>288</v>
      </c>
      <c r="C78" s="67" t="s">
        <v>2</v>
      </c>
      <c r="D78" s="184"/>
    </row>
    <row r="79" spans="1:4" ht="15.75">
      <c r="A79" s="92"/>
      <c r="B79" s="95" t="s">
        <v>297</v>
      </c>
      <c r="C79" s="92"/>
      <c r="D79" s="179"/>
    </row>
    <row r="80" spans="1:4" ht="13.5" thickBot="1">
      <c r="A80" s="92"/>
      <c r="B80" s="62" t="s">
        <v>289</v>
      </c>
      <c r="C80" s="92"/>
      <c r="D80" s="179"/>
    </row>
    <row r="81" spans="1:4" ht="14.25">
      <c r="A81" s="25" t="s">
        <v>396</v>
      </c>
      <c r="B81" s="107" t="s">
        <v>290</v>
      </c>
      <c r="C81" s="108" t="s">
        <v>11</v>
      </c>
      <c r="D81" s="177">
        <f>D82+D83+D84</f>
        <v>0</v>
      </c>
    </row>
    <row r="82" spans="1:4" ht="12.75">
      <c r="A82" s="53" t="s">
        <v>397</v>
      </c>
      <c r="B82" s="72" t="s">
        <v>291</v>
      </c>
      <c r="C82" s="12" t="s">
        <v>11</v>
      </c>
      <c r="D82" s="185"/>
    </row>
    <row r="83" spans="1:4" ht="12.75">
      <c r="A83" s="53" t="s">
        <v>398</v>
      </c>
      <c r="B83" s="54" t="s">
        <v>341</v>
      </c>
      <c r="C83" s="12" t="s">
        <v>11</v>
      </c>
      <c r="D83" s="185"/>
    </row>
    <row r="84" spans="1:4" ht="13.5" thickBot="1">
      <c r="A84" s="55" t="s">
        <v>399</v>
      </c>
      <c r="B84" s="56" t="s">
        <v>292</v>
      </c>
      <c r="C84" s="97" t="s">
        <v>2</v>
      </c>
      <c r="D84" s="184"/>
    </row>
    <row r="85" spans="1:4" ht="13.5" customHeight="1" thickBot="1">
      <c r="A85" s="92"/>
      <c r="B85" s="62" t="s">
        <v>344</v>
      </c>
      <c r="C85" s="92"/>
      <c r="D85" s="179"/>
    </row>
    <row r="86" spans="1:4" ht="12.75">
      <c r="A86" s="25" t="s">
        <v>400</v>
      </c>
      <c r="B86" s="57" t="s">
        <v>7</v>
      </c>
      <c r="C86" s="26" t="s">
        <v>11</v>
      </c>
      <c r="D86" s="183"/>
    </row>
    <row r="87" spans="1:4" ht="12.75">
      <c r="A87" s="53" t="s">
        <v>401</v>
      </c>
      <c r="B87" s="60" t="s">
        <v>93</v>
      </c>
      <c r="C87" s="12" t="s">
        <v>11</v>
      </c>
      <c r="D87" s="185"/>
    </row>
    <row r="88" spans="1:4" ht="13.5" thickBot="1">
      <c r="A88" s="55" t="s">
        <v>402</v>
      </c>
      <c r="B88" s="66" t="s">
        <v>293</v>
      </c>
      <c r="C88" s="67" t="s">
        <v>11</v>
      </c>
      <c r="D88" s="184"/>
    </row>
    <row r="89" spans="1:4" ht="13.5" thickBot="1">
      <c r="A89" s="92"/>
      <c r="B89" s="62" t="s">
        <v>294</v>
      </c>
      <c r="C89" s="92"/>
      <c r="D89" s="179"/>
    </row>
    <row r="90" spans="1:4" ht="12.75">
      <c r="A90" s="49" t="s">
        <v>403</v>
      </c>
      <c r="B90" s="63" t="s">
        <v>345</v>
      </c>
      <c r="C90" s="26" t="s">
        <v>11</v>
      </c>
      <c r="D90" s="188"/>
    </row>
    <row r="91" spans="1:4" ht="16.5" thickBot="1">
      <c r="A91" s="92"/>
      <c r="B91" s="95" t="s">
        <v>298</v>
      </c>
      <c r="C91" s="92"/>
      <c r="D91" s="179"/>
    </row>
    <row r="92" spans="1:4" ht="12.75">
      <c r="A92" s="49" t="s">
        <v>404</v>
      </c>
      <c r="B92" s="63" t="s">
        <v>299</v>
      </c>
      <c r="C92" s="26" t="s">
        <v>13</v>
      </c>
      <c r="D92" s="188"/>
    </row>
    <row r="93" spans="1:4" ht="12.75">
      <c r="A93" s="53" t="s">
        <v>405</v>
      </c>
      <c r="B93" s="54" t="s">
        <v>3</v>
      </c>
      <c r="C93" s="12" t="s">
        <v>13</v>
      </c>
      <c r="D93" s="185"/>
    </row>
    <row r="94" spans="1:4" ht="12.75">
      <c r="A94" s="53" t="s">
        <v>406</v>
      </c>
      <c r="B94" s="54" t="s">
        <v>4</v>
      </c>
      <c r="C94" s="12" t="s">
        <v>13</v>
      </c>
      <c r="D94" s="185"/>
    </row>
    <row r="95" spans="1:4" ht="12.75">
      <c r="A95" s="53" t="s">
        <v>407</v>
      </c>
      <c r="B95" s="54" t="s">
        <v>300</v>
      </c>
      <c r="C95" s="12" t="s">
        <v>13</v>
      </c>
      <c r="D95" s="185"/>
    </row>
    <row r="96" spans="1:4" ht="12.75">
      <c r="A96" s="53" t="s">
        <v>408</v>
      </c>
      <c r="B96" s="54" t="s">
        <v>301</v>
      </c>
      <c r="C96" s="12" t="s">
        <v>13</v>
      </c>
      <c r="D96" s="185"/>
    </row>
    <row r="97" spans="1:4" ht="12.75">
      <c r="A97" s="53" t="s">
        <v>409</v>
      </c>
      <c r="B97" s="54" t="s">
        <v>302</v>
      </c>
      <c r="C97" s="12" t="s">
        <v>13</v>
      </c>
      <c r="D97" s="185"/>
    </row>
    <row r="98" spans="1:4" ht="13.5" thickBot="1">
      <c r="A98" s="55" t="s">
        <v>410</v>
      </c>
      <c r="B98" s="56" t="s">
        <v>303</v>
      </c>
      <c r="C98" s="67" t="s">
        <v>13</v>
      </c>
      <c r="D98" s="184"/>
    </row>
    <row r="99" spans="1:4" ht="12.75">
      <c r="A99" s="49" t="s">
        <v>411</v>
      </c>
      <c r="B99" s="63" t="s">
        <v>217</v>
      </c>
      <c r="C99" s="26" t="s">
        <v>13</v>
      </c>
      <c r="D99" s="188"/>
    </row>
    <row r="100" spans="1:4" ht="12.75">
      <c r="A100" s="53" t="s">
        <v>412</v>
      </c>
      <c r="B100" s="54" t="s">
        <v>3</v>
      </c>
      <c r="C100" s="12" t="s">
        <v>13</v>
      </c>
      <c r="D100" s="185"/>
    </row>
    <row r="101" spans="1:4" ht="12.75">
      <c r="A101" s="53" t="s">
        <v>413</v>
      </c>
      <c r="B101" s="54" t="s">
        <v>4</v>
      </c>
      <c r="C101" s="12" t="s">
        <v>13</v>
      </c>
      <c r="D101" s="185"/>
    </row>
    <row r="102" spans="1:4" ht="12.75">
      <c r="A102" s="53" t="s">
        <v>414</v>
      </c>
      <c r="B102" s="54" t="s">
        <v>300</v>
      </c>
      <c r="C102" s="12" t="s">
        <v>13</v>
      </c>
      <c r="D102" s="185"/>
    </row>
    <row r="103" spans="1:4" ht="12.75">
      <c r="A103" s="53" t="s">
        <v>415</v>
      </c>
      <c r="B103" s="54" t="s">
        <v>301</v>
      </c>
      <c r="C103" s="12" t="s">
        <v>13</v>
      </c>
      <c r="D103" s="185"/>
    </row>
    <row r="104" spans="1:4" ht="12.75">
      <c r="A104" s="53" t="s">
        <v>416</v>
      </c>
      <c r="B104" s="54" t="s">
        <v>302</v>
      </c>
      <c r="C104" s="12" t="s">
        <v>13</v>
      </c>
      <c r="D104" s="185"/>
    </row>
    <row r="105" spans="1:4" ht="13.5" thickBot="1">
      <c r="A105" s="55" t="s">
        <v>417</v>
      </c>
      <c r="B105" s="56" t="s">
        <v>303</v>
      </c>
      <c r="C105" s="67" t="s">
        <v>13</v>
      </c>
      <c r="D105" s="184"/>
    </row>
    <row r="106" spans="1:4" ht="12.75">
      <c r="A106" s="49" t="s">
        <v>418</v>
      </c>
      <c r="B106" s="63" t="s">
        <v>218</v>
      </c>
      <c r="C106" s="26" t="s">
        <v>13</v>
      </c>
      <c r="D106" s="188"/>
    </row>
    <row r="107" spans="1:4" ht="12.75">
      <c r="A107" s="53" t="s">
        <v>419</v>
      </c>
      <c r="B107" s="54" t="s">
        <v>3</v>
      </c>
      <c r="C107" s="12" t="s">
        <v>13</v>
      </c>
      <c r="D107" s="185"/>
    </row>
    <row r="108" spans="1:4" ht="12.75">
      <c r="A108" s="53" t="s">
        <v>420</v>
      </c>
      <c r="B108" s="54" t="s">
        <v>4</v>
      </c>
      <c r="C108" s="12" t="s">
        <v>13</v>
      </c>
      <c r="D108" s="185"/>
    </row>
    <row r="109" spans="1:4" ht="12.75">
      <c r="A109" s="53" t="s">
        <v>421</v>
      </c>
      <c r="B109" s="54" t="s">
        <v>300</v>
      </c>
      <c r="C109" s="12" t="s">
        <v>13</v>
      </c>
      <c r="D109" s="185"/>
    </row>
    <row r="110" spans="1:4" ht="12.75">
      <c r="A110" s="53" t="s">
        <v>422</v>
      </c>
      <c r="B110" s="54" t="s">
        <v>301</v>
      </c>
      <c r="C110" s="12" t="s">
        <v>13</v>
      </c>
      <c r="D110" s="185"/>
    </row>
    <row r="111" spans="1:4" ht="12.75">
      <c r="A111" s="53" t="s">
        <v>423</v>
      </c>
      <c r="B111" s="54" t="s">
        <v>302</v>
      </c>
      <c r="C111" s="12" t="s">
        <v>13</v>
      </c>
      <c r="D111" s="185"/>
    </row>
    <row r="112" spans="1:4" ht="13.5" thickBot="1">
      <c r="A112" s="55" t="s">
        <v>424</v>
      </c>
      <c r="B112" s="56" t="s">
        <v>303</v>
      </c>
      <c r="C112" s="67" t="s">
        <v>13</v>
      </c>
      <c r="D112" s="184"/>
    </row>
    <row r="113" spans="1:4" ht="12.75">
      <c r="A113" s="49" t="s">
        <v>425</v>
      </c>
      <c r="B113" s="63" t="s">
        <v>219</v>
      </c>
      <c r="C113" s="26" t="s">
        <v>13</v>
      </c>
      <c r="D113" s="188"/>
    </row>
    <row r="114" spans="1:4" ht="12.75">
      <c r="A114" s="53" t="s">
        <v>426</v>
      </c>
      <c r="B114" s="54" t="s">
        <v>3</v>
      </c>
      <c r="C114" s="12" t="s">
        <v>13</v>
      </c>
      <c r="D114" s="185"/>
    </row>
    <row r="115" spans="1:4" ht="12.75">
      <c r="A115" s="53" t="s">
        <v>427</v>
      </c>
      <c r="B115" s="54" t="s">
        <v>4</v>
      </c>
      <c r="C115" s="12" t="s">
        <v>13</v>
      </c>
      <c r="D115" s="185"/>
    </row>
    <row r="116" spans="1:4" ht="12.75">
      <c r="A116" s="53" t="s">
        <v>428</v>
      </c>
      <c r="B116" s="54" t="s">
        <v>300</v>
      </c>
      <c r="C116" s="12" t="s">
        <v>13</v>
      </c>
      <c r="D116" s="185"/>
    </row>
    <row r="117" spans="1:4" ht="12.75">
      <c r="A117" s="53" t="s">
        <v>429</v>
      </c>
      <c r="B117" s="54" t="s">
        <v>301</v>
      </c>
      <c r="C117" s="12" t="s">
        <v>13</v>
      </c>
      <c r="D117" s="185"/>
    </row>
    <row r="118" spans="1:4" ht="12.75">
      <c r="A118" s="53" t="s">
        <v>430</v>
      </c>
      <c r="B118" s="54" t="s">
        <v>302</v>
      </c>
      <c r="C118" s="12" t="s">
        <v>13</v>
      </c>
      <c r="D118" s="185"/>
    </row>
    <row r="119" spans="1:4" ht="13.5" thickBot="1">
      <c r="A119" s="55" t="s">
        <v>431</v>
      </c>
      <c r="B119" s="56" t="s">
        <v>303</v>
      </c>
      <c r="C119" s="67" t="s">
        <v>13</v>
      </c>
      <c r="D119" s="184"/>
    </row>
    <row r="120" spans="1:4" ht="12.75">
      <c r="A120" s="49" t="s">
        <v>432</v>
      </c>
      <c r="B120" s="63" t="s">
        <v>304</v>
      </c>
      <c r="C120" s="26" t="s">
        <v>13</v>
      </c>
      <c r="D120" s="188"/>
    </row>
    <row r="121" spans="1:4" ht="12.75">
      <c r="A121" s="53" t="s">
        <v>433</v>
      </c>
      <c r="B121" s="54" t="s">
        <v>3</v>
      </c>
      <c r="C121" s="12" t="s">
        <v>13</v>
      </c>
      <c r="D121" s="185"/>
    </row>
    <row r="122" spans="1:4" ht="12.75">
      <c r="A122" s="53" t="s">
        <v>434</v>
      </c>
      <c r="B122" s="54" t="s">
        <v>4</v>
      </c>
      <c r="C122" s="12" t="s">
        <v>13</v>
      </c>
      <c r="D122" s="185"/>
    </row>
    <row r="123" spans="1:4" ht="12.75">
      <c r="A123" s="53" t="s">
        <v>435</v>
      </c>
      <c r="B123" s="54" t="s">
        <v>300</v>
      </c>
      <c r="C123" s="12" t="s">
        <v>13</v>
      </c>
      <c r="D123" s="185"/>
    </row>
    <row r="124" spans="1:4" ht="12.75">
      <c r="A124" s="53" t="s">
        <v>436</v>
      </c>
      <c r="B124" s="54" t="s">
        <v>301</v>
      </c>
      <c r="C124" s="12" t="s">
        <v>13</v>
      </c>
      <c r="D124" s="185"/>
    </row>
    <row r="125" spans="1:4" ht="12.75">
      <c r="A125" s="53" t="s">
        <v>437</v>
      </c>
      <c r="B125" s="54" t="s">
        <v>302</v>
      </c>
      <c r="C125" s="12" t="s">
        <v>13</v>
      </c>
      <c r="D125" s="185"/>
    </row>
    <row r="126" spans="1:4" ht="13.5" thickBot="1">
      <c r="A126" s="55" t="s">
        <v>438</v>
      </c>
      <c r="B126" s="56" t="s">
        <v>303</v>
      </c>
      <c r="C126" s="67" t="s">
        <v>13</v>
      </c>
      <c r="D126" s="184"/>
    </row>
    <row r="127" spans="1:4" ht="12.75">
      <c r="A127" s="49" t="s">
        <v>439</v>
      </c>
      <c r="B127" s="63" t="s">
        <v>305</v>
      </c>
      <c r="C127" s="26" t="s">
        <v>13</v>
      </c>
      <c r="D127" s="188"/>
    </row>
    <row r="128" spans="1:4" ht="12.75">
      <c r="A128" s="53" t="s">
        <v>440</v>
      </c>
      <c r="B128" s="54" t="s">
        <v>3</v>
      </c>
      <c r="C128" s="12" t="s">
        <v>13</v>
      </c>
      <c r="D128" s="185"/>
    </row>
    <row r="129" spans="1:4" ht="12.75">
      <c r="A129" s="53" t="s">
        <v>441</v>
      </c>
      <c r="B129" s="54" t="s">
        <v>4</v>
      </c>
      <c r="C129" s="12" t="s">
        <v>13</v>
      </c>
      <c r="D129" s="185"/>
    </row>
    <row r="130" spans="1:4" ht="12.75">
      <c r="A130" s="53" t="s">
        <v>442</v>
      </c>
      <c r="B130" s="54" t="s">
        <v>300</v>
      </c>
      <c r="C130" s="12" t="s">
        <v>13</v>
      </c>
      <c r="D130" s="185"/>
    </row>
    <row r="131" spans="1:4" ht="12.75">
      <c r="A131" s="53" t="s">
        <v>443</v>
      </c>
      <c r="B131" s="54" t="s">
        <v>301</v>
      </c>
      <c r="C131" s="12" t="s">
        <v>13</v>
      </c>
      <c r="D131" s="185"/>
    </row>
    <row r="132" spans="1:4" ht="12.75">
      <c r="A132" s="53" t="s">
        <v>444</v>
      </c>
      <c r="B132" s="54" t="s">
        <v>302</v>
      </c>
      <c r="C132" s="12" t="s">
        <v>13</v>
      </c>
      <c r="D132" s="185"/>
    </row>
    <row r="133" spans="1:4" ht="13.5" thickBot="1">
      <c r="A133" s="55" t="s">
        <v>445</v>
      </c>
      <c r="B133" s="56" t="s">
        <v>303</v>
      </c>
      <c r="C133" s="67" t="s">
        <v>13</v>
      </c>
      <c r="D133" s="184"/>
    </row>
    <row r="134" spans="1:4" ht="12.75">
      <c r="A134" s="49" t="s">
        <v>446</v>
      </c>
      <c r="B134" s="63" t="s">
        <v>216</v>
      </c>
      <c r="C134" s="26" t="s">
        <v>13</v>
      </c>
      <c r="D134" s="188"/>
    </row>
    <row r="135" spans="1:4" ht="12.75">
      <c r="A135" s="53" t="s">
        <v>447</v>
      </c>
      <c r="B135" s="54" t="s">
        <v>3</v>
      </c>
      <c r="C135" s="12" t="s">
        <v>13</v>
      </c>
      <c r="D135" s="185"/>
    </row>
    <row r="136" spans="1:4" ht="12.75">
      <c r="A136" s="53" t="s">
        <v>448</v>
      </c>
      <c r="B136" s="54" t="s">
        <v>4</v>
      </c>
      <c r="C136" s="12" t="s">
        <v>13</v>
      </c>
      <c r="D136" s="185"/>
    </row>
    <row r="137" spans="1:4" ht="12.75">
      <c r="A137" s="53" t="s">
        <v>449</v>
      </c>
      <c r="B137" s="54" t="s">
        <v>300</v>
      </c>
      <c r="C137" s="12" t="s">
        <v>13</v>
      </c>
      <c r="D137" s="185"/>
    </row>
    <row r="138" spans="1:4" ht="12.75">
      <c r="A138" s="53" t="s">
        <v>450</v>
      </c>
      <c r="B138" s="54" t="s">
        <v>301</v>
      </c>
      <c r="C138" s="12" t="s">
        <v>13</v>
      </c>
      <c r="D138" s="185"/>
    </row>
    <row r="139" spans="1:4" ht="12.75">
      <c r="A139" s="53" t="s">
        <v>451</v>
      </c>
      <c r="B139" s="54" t="s">
        <v>302</v>
      </c>
      <c r="C139" s="12" t="s">
        <v>13</v>
      </c>
      <c r="D139" s="185"/>
    </row>
    <row r="140" spans="1:4" ht="13.5" thickBot="1">
      <c r="A140" s="55" t="s">
        <v>452</v>
      </c>
      <c r="B140" s="56" t="s">
        <v>303</v>
      </c>
      <c r="C140" s="67" t="s">
        <v>13</v>
      </c>
      <c r="D140" s="184"/>
    </row>
    <row r="141" spans="1:4" ht="15.75">
      <c r="A141" s="92"/>
      <c r="B141" s="91" t="s">
        <v>321</v>
      </c>
      <c r="C141" s="92"/>
      <c r="D141" s="179"/>
    </row>
    <row r="142" spans="1:4" ht="13.5" thickBot="1">
      <c r="A142" s="92"/>
      <c r="B142" s="96" t="s">
        <v>322</v>
      </c>
      <c r="C142" s="92"/>
      <c r="D142" s="179"/>
    </row>
    <row r="143" spans="1:4" ht="12.75">
      <c r="A143" s="25" t="s">
        <v>453</v>
      </c>
      <c r="B143" s="88" t="s">
        <v>323</v>
      </c>
      <c r="C143" s="26" t="s">
        <v>2</v>
      </c>
      <c r="D143" s="183"/>
    </row>
    <row r="144" spans="1:4" ht="12.75">
      <c r="A144" s="53" t="s">
        <v>454</v>
      </c>
      <c r="B144" s="65" t="s">
        <v>324</v>
      </c>
      <c r="C144" s="12" t="s">
        <v>2</v>
      </c>
      <c r="D144" s="185"/>
    </row>
    <row r="145" spans="1:4" ht="12.75">
      <c r="A145" s="53" t="s">
        <v>455</v>
      </c>
      <c r="B145" s="65" t="s">
        <v>325</v>
      </c>
      <c r="C145" s="12" t="s">
        <v>2</v>
      </c>
      <c r="D145" s="185"/>
    </row>
    <row r="146" spans="1:4" ht="13.5" thickBot="1">
      <c r="A146" s="55" t="s">
        <v>456</v>
      </c>
      <c r="B146" s="105" t="s">
        <v>326</v>
      </c>
      <c r="C146" s="67" t="s">
        <v>2</v>
      </c>
      <c r="D146" s="184"/>
    </row>
    <row r="147" spans="1:4" ht="13.5" thickBot="1">
      <c r="A147" s="92"/>
      <c r="B147" s="96" t="s">
        <v>327</v>
      </c>
      <c r="C147" s="92"/>
      <c r="D147" s="179"/>
    </row>
    <row r="148" spans="1:4" ht="12.75">
      <c r="A148" s="25" t="s">
        <v>457</v>
      </c>
      <c r="B148" s="104" t="s">
        <v>328</v>
      </c>
      <c r="C148" s="26" t="s">
        <v>2</v>
      </c>
      <c r="D148" s="183"/>
    </row>
    <row r="149" spans="1:4" ht="12.75">
      <c r="A149" s="53" t="s">
        <v>458</v>
      </c>
      <c r="B149" s="54" t="s">
        <v>329</v>
      </c>
      <c r="C149" s="12" t="s">
        <v>2</v>
      </c>
      <c r="D149" s="185"/>
    </row>
    <row r="150" spans="1:4" ht="12.75">
      <c r="A150" s="53" t="s">
        <v>459</v>
      </c>
      <c r="B150" s="54" t="s">
        <v>330</v>
      </c>
      <c r="C150" s="12" t="s">
        <v>2</v>
      </c>
      <c r="D150" s="185"/>
    </row>
    <row r="151" spans="1:4" ht="13.5" thickBot="1">
      <c r="A151" s="55" t="s">
        <v>460</v>
      </c>
      <c r="B151" s="56" t="s">
        <v>331</v>
      </c>
      <c r="C151" s="67" t="s">
        <v>2</v>
      </c>
      <c r="D151" s="184"/>
    </row>
    <row r="152" spans="1:4" ht="13.5" thickBot="1">
      <c r="A152" s="92"/>
      <c r="B152" s="89" t="s">
        <v>332</v>
      </c>
      <c r="C152" s="92"/>
      <c r="D152" s="179"/>
    </row>
    <row r="153" spans="1:4" ht="12.75">
      <c r="A153" s="25" t="s">
        <v>461</v>
      </c>
      <c r="B153" s="88" t="s">
        <v>333</v>
      </c>
      <c r="C153" s="26" t="s">
        <v>2</v>
      </c>
      <c r="D153" s="188"/>
    </row>
    <row r="154" spans="1:4" ht="13.5" thickBot="1">
      <c r="A154" s="55" t="s">
        <v>462</v>
      </c>
      <c r="B154" s="66" t="s">
        <v>334</v>
      </c>
      <c r="C154" s="67" t="s">
        <v>2</v>
      </c>
      <c r="D154" s="184"/>
    </row>
    <row r="155" spans="1:4" ht="15.75">
      <c r="A155" s="92"/>
      <c r="B155" s="91" t="s">
        <v>315</v>
      </c>
      <c r="C155" s="92"/>
      <c r="D155" s="179"/>
    </row>
    <row r="156" spans="1:4" ht="13.5" thickBot="1">
      <c r="A156" s="92"/>
      <c r="B156" s="96" t="s">
        <v>308</v>
      </c>
      <c r="C156" s="92"/>
      <c r="D156" s="179"/>
    </row>
    <row r="157" spans="1:4" ht="12.75">
      <c r="A157" s="25" t="s">
        <v>463</v>
      </c>
      <c r="B157" s="88" t="s">
        <v>309</v>
      </c>
      <c r="C157" s="26" t="s">
        <v>2</v>
      </c>
      <c r="D157" s="183"/>
    </row>
    <row r="158" spans="1:4" ht="12.75">
      <c r="A158" s="53" t="s">
        <v>464</v>
      </c>
      <c r="B158" s="65" t="s">
        <v>310</v>
      </c>
      <c r="C158" s="12" t="s">
        <v>2</v>
      </c>
      <c r="D158" s="185"/>
    </row>
    <row r="159" spans="1:4" ht="12.75">
      <c r="A159" s="53" t="s">
        <v>465</v>
      </c>
      <c r="B159" s="65" t="s">
        <v>311</v>
      </c>
      <c r="C159" s="12" t="s">
        <v>203</v>
      </c>
      <c r="D159" s="185"/>
    </row>
    <row r="160" spans="1:4" ht="13.5" thickBot="1">
      <c r="A160" s="55" t="s">
        <v>466</v>
      </c>
      <c r="B160" s="66" t="s">
        <v>312</v>
      </c>
      <c r="C160" s="67" t="s">
        <v>11</v>
      </c>
      <c r="D160" s="184"/>
    </row>
    <row r="161" spans="1:4" ht="16.5" thickBot="1">
      <c r="A161" s="92"/>
      <c r="B161" s="91" t="s">
        <v>306</v>
      </c>
      <c r="C161" s="92"/>
      <c r="D161" s="179"/>
    </row>
    <row r="162" spans="1:4" ht="14.25">
      <c r="A162" s="49" t="s">
        <v>467</v>
      </c>
      <c r="B162" s="216" t="s">
        <v>307</v>
      </c>
      <c r="C162" s="49" t="s">
        <v>2</v>
      </c>
      <c r="D162" s="177">
        <f>D163+D164+D165+D166+D167</f>
        <v>0</v>
      </c>
    </row>
    <row r="163" spans="1:4" ht="12.75">
      <c r="A163" s="53" t="s">
        <v>468</v>
      </c>
      <c r="B163" s="54" t="s">
        <v>89</v>
      </c>
      <c r="C163" s="12" t="s">
        <v>2</v>
      </c>
      <c r="D163" s="185"/>
    </row>
    <row r="164" spans="1:4" ht="12.75">
      <c r="A164" s="53" t="s">
        <v>469</v>
      </c>
      <c r="B164" s="54" t="s">
        <v>90</v>
      </c>
      <c r="C164" s="12" t="s">
        <v>2</v>
      </c>
      <c r="D164" s="185"/>
    </row>
    <row r="165" spans="1:4" ht="12.75">
      <c r="A165" s="53" t="s">
        <v>470</v>
      </c>
      <c r="B165" s="54" t="s">
        <v>91</v>
      </c>
      <c r="C165" s="12" t="s">
        <v>2</v>
      </c>
      <c r="D165" s="185"/>
    </row>
    <row r="166" spans="1:4" ht="25.5">
      <c r="A166" s="53" t="s">
        <v>471</v>
      </c>
      <c r="B166" s="65" t="s">
        <v>92</v>
      </c>
      <c r="C166" s="12" t="s">
        <v>2</v>
      </c>
      <c r="D166" s="185"/>
    </row>
    <row r="167" spans="1:4" ht="13.5" thickBot="1">
      <c r="A167" s="55" t="s">
        <v>472</v>
      </c>
      <c r="B167" s="66" t="s">
        <v>346</v>
      </c>
      <c r="C167" s="67" t="s">
        <v>2</v>
      </c>
      <c r="D167" s="184"/>
    </row>
    <row r="168" spans="1:4" ht="13.5" thickBot="1">
      <c r="A168" s="92"/>
      <c r="B168" s="89" t="s">
        <v>119</v>
      </c>
      <c r="C168" s="92"/>
      <c r="D168" s="179"/>
    </row>
    <row r="169" spans="1:4" ht="25.5">
      <c r="A169" s="25" t="s">
        <v>473</v>
      </c>
      <c r="B169" s="88" t="s">
        <v>120</v>
      </c>
      <c r="C169" s="26" t="s">
        <v>2</v>
      </c>
      <c r="D169" s="188"/>
    </row>
    <row r="170" spans="1:4" ht="12.75">
      <c r="A170" s="53" t="s">
        <v>474</v>
      </c>
      <c r="B170" s="65" t="s">
        <v>121</v>
      </c>
      <c r="C170" s="12" t="s">
        <v>2</v>
      </c>
      <c r="D170" s="185"/>
    </row>
    <row r="171" spans="1:4" ht="12.75">
      <c r="A171" s="53" t="s">
        <v>475</v>
      </c>
      <c r="B171" s="65" t="s">
        <v>318</v>
      </c>
      <c r="C171" s="12" t="s">
        <v>11</v>
      </c>
      <c r="D171" s="185"/>
    </row>
    <row r="172" spans="1:4" ht="12.75">
      <c r="A172" s="53" t="s">
        <v>476</v>
      </c>
      <c r="B172" s="65" t="s">
        <v>319</v>
      </c>
      <c r="C172" s="12" t="s">
        <v>11</v>
      </c>
      <c r="D172" s="185"/>
    </row>
    <row r="173" spans="1:4" ht="13.5" thickBot="1">
      <c r="A173" s="55" t="s">
        <v>477</v>
      </c>
      <c r="B173" s="66" t="s">
        <v>320</v>
      </c>
      <c r="C173" s="67" t="s">
        <v>13</v>
      </c>
      <c r="D173" s="184"/>
    </row>
    <row r="174" spans="1:5" ht="6.75" customHeight="1">
      <c r="A174" s="176"/>
      <c r="B174" s="190"/>
      <c r="C174" s="190"/>
      <c r="D174" s="190"/>
      <c r="E174" s="42"/>
    </row>
    <row r="175" spans="1:4" ht="12.75" hidden="1">
      <c r="A175" s="14"/>
      <c r="B175" s="13"/>
      <c r="C175" s="16"/>
      <c r="D175" s="180"/>
    </row>
    <row r="176" spans="1:4" ht="12.75" hidden="1">
      <c r="A176" s="14"/>
      <c r="B176" s="13"/>
      <c r="C176" s="16"/>
      <c r="D176" s="180"/>
    </row>
    <row r="177" spans="1:4" ht="12.75" hidden="1">
      <c r="A177" s="14"/>
      <c r="B177" s="13"/>
      <c r="C177" s="16"/>
      <c r="D177" s="180"/>
    </row>
    <row r="178" spans="1:4" ht="12.75" hidden="1">
      <c r="A178" s="14"/>
      <c r="B178" s="13"/>
      <c r="C178" s="16"/>
      <c r="D178" s="180"/>
    </row>
    <row r="179" spans="1:4" ht="12.75" hidden="1">
      <c r="A179" s="14"/>
      <c r="B179" s="13"/>
      <c r="C179" s="16"/>
      <c r="D179" s="180"/>
    </row>
    <row r="180" spans="1:4" ht="12.75" hidden="1">
      <c r="A180" s="14"/>
      <c r="B180" s="13"/>
      <c r="C180" s="16"/>
      <c r="D180" s="180"/>
    </row>
    <row r="181" spans="1:4" ht="12.75" hidden="1">
      <c r="A181" s="14"/>
      <c r="B181" s="13"/>
      <c r="C181" s="16"/>
      <c r="D181" s="180"/>
    </row>
    <row r="182" spans="1:4" ht="12.75" hidden="1">
      <c r="A182" s="14"/>
      <c r="B182" s="13"/>
      <c r="C182" s="16"/>
      <c r="D182" s="180"/>
    </row>
    <row r="183" spans="1:4" ht="12.75" hidden="1">
      <c r="A183" s="14"/>
      <c r="B183" s="13"/>
      <c r="C183" s="16"/>
      <c r="D183" s="180"/>
    </row>
    <row r="184" spans="1:4" ht="12.75" hidden="1">
      <c r="A184" s="14"/>
      <c r="B184" s="13"/>
      <c r="C184" s="16"/>
      <c r="D184" s="180"/>
    </row>
    <row r="185" spans="1:4" ht="12.75" hidden="1">
      <c r="A185" s="14"/>
      <c r="B185" s="13"/>
      <c r="C185" s="16"/>
      <c r="D185" s="180"/>
    </row>
    <row r="186" spans="1:4" ht="12.75" hidden="1">
      <c r="A186" s="14"/>
      <c r="B186" s="13"/>
      <c r="C186" s="16"/>
      <c r="D186" s="180"/>
    </row>
    <row r="187" spans="1:4" ht="12.75" hidden="1">
      <c r="A187" s="14"/>
      <c r="B187" s="13"/>
      <c r="C187" s="16"/>
      <c r="D187" s="180"/>
    </row>
    <row r="188" spans="1:4" ht="12.75" hidden="1">
      <c r="A188" s="14"/>
      <c r="B188" s="13"/>
      <c r="C188" s="16"/>
      <c r="D188" s="180"/>
    </row>
    <row r="189" spans="1:4" ht="12.75" hidden="1">
      <c r="A189" s="14"/>
      <c r="B189" s="13"/>
      <c r="C189" s="16"/>
      <c r="D189" s="180"/>
    </row>
    <row r="190" spans="1:4" ht="12.75" hidden="1">
      <c r="A190" s="14"/>
      <c r="B190" s="13"/>
      <c r="C190" s="16"/>
      <c r="D190" s="180"/>
    </row>
    <row r="191" spans="1:4" ht="12.75" hidden="1">
      <c r="A191" s="14"/>
      <c r="B191" s="13"/>
      <c r="C191" s="16"/>
      <c r="D191" s="180"/>
    </row>
    <row r="192" spans="1:4" ht="12.75" hidden="1">
      <c r="A192" s="14"/>
      <c r="B192" s="13"/>
      <c r="C192" s="16"/>
      <c r="D192" s="180"/>
    </row>
    <row r="193" spans="1:4" ht="12.75" hidden="1">
      <c r="A193" s="14"/>
      <c r="B193" s="13"/>
      <c r="C193" s="16"/>
      <c r="D193" s="180"/>
    </row>
    <row r="194" spans="1:4" ht="12.75" hidden="1">
      <c r="A194" s="14"/>
      <c r="B194" s="13"/>
      <c r="C194" s="16"/>
      <c r="D194" s="180"/>
    </row>
    <row r="195" spans="1:4" ht="12.75" hidden="1">
      <c r="A195" s="14"/>
      <c r="B195" s="13"/>
      <c r="C195" s="16"/>
      <c r="D195" s="180"/>
    </row>
    <row r="196" spans="1:4" ht="12.75" hidden="1">
      <c r="A196" s="14"/>
      <c r="B196" s="13"/>
      <c r="C196" s="16"/>
      <c r="D196" s="180"/>
    </row>
    <row r="197" spans="1:4" ht="12.75" hidden="1">
      <c r="A197" s="14"/>
      <c r="B197" s="13"/>
      <c r="C197" s="16"/>
      <c r="D197" s="180"/>
    </row>
    <row r="198" spans="1:4" ht="12.75" hidden="1">
      <c r="A198" s="14"/>
      <c r="B198" s="13"/>
      <c r="C198" s="16"/>
      <c r="D198" s="180"/>
    </row>
    <row r="199" spans="1:4" ht="12.75" hidden="1">
      <c r="A199" s="14"/>
      <c r="B199" s="13"/>
      <c r="C199" s="16"/>
      <c r="D199" s="180"/>
    </row>
    <row r="200" spans="1:4" ht="12.75" hidden="1">
      <c r="A200" s="14"/>
      <c r="B200" s="13"/>
      <c r="C200" s="16"/>
      <c r="D200" s="180"/>
    </row>
    <row r="201" spans="1:4" ht="12.75" hidden="1">
      <c r="A201" s="14"/>
      <c r="B201" s="13"/>
      <c r="C201" s="16"/>
      <c r="D201" s="180"/>
    </row>
    <row r="202" spans="1:4" ht="12.75" hidden="1">
      <c r="A202" s="14"/>
      <c r="B202" s="13"/>
      <c r="C202" s="16"/>
      <c r="D202" s="180"/>
    </row>
    <row r="203" spans="1:4" ht="12.75" hidden="1">
      <c r="A203" s="14"/>
      <c r="B203" s="13"/>
      <c r="C203" s="16"/>
      <c r="D203" s="180"/>
    </row>
    <row r="204" spans="1:4" ht="12.75" hidden="1">
      <c r="A204" s="14"/>
      <c r="B204" s="13"/>
      <c r="C204" s="16"/>
      <c r="D204" s="180"/>
    </row>
    <row r="205" spans="1:4" ht="12.75" hidden="1">
      <c r="A205" s="14"/>
      <c r="B205" s="13"/>
      <c r="C205" s="16"/>
      <c r="D205" s="180"/>
    </row>
    <row r="206" spans="1:4" ht="12.75" hidden="1">
      <c r="A206" s="14"/>
      <c r="B206" s="13"/>
      <c r="C206" s="16"/>
      <c r="D206" s="180"/>
    </row>
    <row r="207" spans="1:4" ht="12.75" hidden="1">
      <c r="A207" s="14"/>
      <c r="B207" s="13"/>
      <c r="C207" s="16"/>
      <c r="D207" s="180"/>
    </row>
    <row r="208" spans="1:4" ht="12.75" hidden="1">
      <c r="A208" s="14"/>
      <c r="B208" s="13"/>
      <c r="C208" s="16"/>
      <c r="D208" s="180"/>
    </row>
    <row r="209" spans="1:4" ht="12.75" hidden="1">
      <c r="A209" s="14"/>
      <c r="B209" s="13"/>
      <c r="C209" s="16"/>
      <c r="D209" s="180"/>
    </row>
    <row r="210" spans="1:4" ht="12.75" hidden="1">
      <c r="A210" s="14"/>
      <c r="B210" s="13"/>
      <c r="C210" s="16"/>
      <c r="D210" s="180"/>
    </row>
    <row r="211" spans="1:4" ht="12.75" hidden="1">
      <c r="A211" s="14"/>
      <c r="B211" s="13"/>
      <c r="C211" s="16"/>
      <c r="D211" s="180"/>
    </row>
    <row r="212" spans="1:4" ht="12.75" hidden="1">
      <c r="A212" s="14"/>
      <c r="B212" s="13"/>
      <c r="C212" s="16"/>
      <c r="D212" s="180"/>
    </row>
    <row r="213" spans="1:4" ht="12.75" hidden="1">
      <c r="A213" s="14"/>
      <c r="B213" s="13"/>
      <c r="C213" s="16"/>
      <c r="D213" s="180"/>
    </row>
    <row r="214" spans="1:4" ht="12.75" hidden="1">
      <c r="A214" s="14"/>
      <c r="B214" s="13"/>
      <c r="C214" s="16"/>
      <c r="D214" s="180"/>
    </row>
    <row r="215" spans="1:4" ht="12.75" hidden="1">
      <c r="A215" s="14"/>
      <c r="B215" s="13"/>
      <c r="C215" s="16"/>
      <c r="D215" s="180"/>
    </row>
    <row r="216" spans="1:4" ht="12.75" hidden="1">
      <c r="A216" s="14"/>
      <c r="B216" s="13"/>
      <c r="C216" s="16"/>
      <c r="D216" s="180"/>
    </row>
    <row r="217" spans="1:4" ht="12.75" hidden="1">
      <c r="A217" s="14"/>
      <c r="B217" s="13"/>
      <c r="C217" s="16"/>
      <c r="D217" s="180"/>
    </row>
    <row r="218" spans="1:4" ht="12.75" hidden="1">
      <c r="A218" s="14"/>
      <c r="B218" s="13"/>
      <c r="C218" s="16"/>
      <c r="D218" s="180"/>
    </row>
    <row r="219" spans="1:4" ht="12.75" hidden="1">
      <c r="A219" s="14"/>
      <c r="B219" s="13"/>
      <c r="C219" s="16"/>
      <c r="D219" s="180"/>
    </row>
    <row r="220" spans="1:4" ht="12.75" hidden="1">
      <c r="A220" s="14"/>
      <c r="B220" s="13"/>
      <c r="C220" s="16"/>
      <c r="D220" s="180"/>
    </row>
    <row r="221" spans="1:4" ht="12.75" hidden="1">
      <c r="A221" s="14"/>
      <c r="B221" s="13"/>
      <c r="C221" s="16"/>
      <c r="D221" s="180"/>
    </row>
    <row r="222" spans="1:4" ht="12.75" hidden="1">
      <c r="A222" s="14"/>
      <c r="B222" s="13"/>
      <c r="C222" s="16"/>
      <c r="D222" s="180"/>
    </row>
    <row r="223" spans="1:4" ht="12.75" hidden="1">
      <c r="A223" s="14"/>
      <c r="B223" s="13"/>
      <c r="C223" s="16"/>
      <c r="D223" s="180"/>
    </row>
    <row r="224" spans="1:4" ht="12.75" hidden="1">
      <c r="A224" s="14"/>
      <c r="B224" s="13"/>
      <c r="C224" s="16"/>
      <c r="D224" s="180"/>
    </row>
    <row r="225" spans="1:4" ht="12.75" hidden="1">
      <c r="A225" s="14"/>
      <c r="B225" s="13"/>
      <c r="C225" s="16"/>
      <c r="D225" s="180"/>
    </row>
    <row r="226" spans="1:4" ht="12.75" hidden="1">
      <c r="A226" s="14"/>
      <c r="B226" s="13"/>
      <c r="C226" s="16"/>
      <c r="D226" s="180"/>
    </row>
    <row r="227" spans="1:4" ht="12.75" hidden="1">
      <c r="A227" s="14"/>
      <c r="B227" s="13"/>
      <c r="C227" s="16"/>
      <c r="D227" s="180"/>
    </row>
    <row r="228" spans="1:4" ht="12.75" hidden="1">
      <c r="A228" s="14"/>
      <c r="B228" s="13"/>
      <c r="C228" s="16"/>
      <c r="D228" s="180"/>
    </row>
    <row r="229" spans="1:4" ht="12.75" hidden="1">
      <c r="A229" s="14"/>
      <c r="B229" s="13"/>
      <c r="C229" s="16"/>
      <c r="D229" s="180"/>
    </row>
    <row r="230" spans="1:4" ht="12.75" hidden="1">
      <c r="A230" s="14"/>
      <c r="B230" s="13"/>
      <c r="C230" s="16"/>
      <c r="D230" s="180"/>
    </row>
    <row r="231" spans="1:4" ht="12.75" hidden="1">
      <c r="A231" s="14"/>
      <c r="B231" s="13"/>
      <c r="C231" s="16"/>
      <c r="D231" s="180"/>
    </row>
    <row r="232" spans="1:4" ht="12.75" hidden="1">
      <c r="A232" s="14"/>
      <c r="B232" s="13"/>
      <c r="C232" s="16"/>
      <c r="D232" s="180"/>
    </row>
    <row r="233" spans="1:4" ht="12.75" hidden="1">
      <c r="A233" s="14"/>
      <c r="B233" s="13"/>
      <c r="C233" s="16"/>
      <c r="D233" s="180"/>
    </row>
    <row r="234" spans="1:4" ht="12.75" hidden="1">
      <c r="A234" s="14"/>
      <c r="B234" s="13"/>
      <c r="C234" s="16"/>
      <c r="D234" s="180"/>
    </row>
    <row r="235" spans="1:4" ht="12.75" hidden="1">
      <c r="A235" s="14"/>
      <c r="B235" s="13"/>
      <c r="C235" s="16"/>
      <c r="D235" s="180"/>
    </row>
    <row r="236" spans="1:4" ht="12.75" hidden="1">
      <c r="A236" s="14"/>
      <c r="B236" s="13"/>
      <c r="C236" s="16"/>
      <c r="D236" s="180"/>
    </row>
    <row r="237" spans="1:4" ht="12.75" hidden="1">
      <c r="A237" s="14"/>
      <c r="B237" s="13"/>
      <c r="C237" s="16"/>
      <c r="D237" s="180"/>
    </row>
    <row r="238" spans="1:4" ht="12.75" hidden="1">
      <c r="A238" s="14"/>
      <c r="B238" s="13"/>
      <c r="C238" s="16"/>
      <c r="D238" s="180"/>
    </row>
    <row r="239" spans="1:4" ht="12.75" hidden="1">
      <c r="A239" s="14"/>
      <c r="B239" s="13"/>
      <c r="C239" s="16"/>
      <c r="D239" s="180"/>
    </row>
    <row r="240" spans="1:4" ht="12.75" hidden="1">
      <c r="A240" s="14"/>
      <c r="B240" s="13"/>
      <c r="C240" s="16"/>
      <c r="D240" s="180"/>
    </row>
    <row r="241" spans="1:4" ht="12.75" hidden="1">
      <c r="A241" s="14"/>
      <c r="B241" s="13"/>
      <c r="C241" s="16"/>
      <c r="D241" s="180"/>
    </row>
    <row r="242" spans="1:4" ht="12.75" hidden="1">
      <c r="A242" s="14"/>
      <c r="B242" s="13"/>
      <c r="C242" s="16"/>
      <c r="D242" s="180"/>
    </row>
    <row r="243" spans="1:4" ht="12.75" hidden="1">
      <c r="A243" s="14"/>
      <c r="B243" s="13"/>
      <c r="C243" s="16"/>
      <c r="D243" s="180"/>
    </row>
    <row r="244" spans="1:4" ht="12.75" hidden="1">
      <c r="A244" s="14"/>
      <c r="B244" s="13"/>
      <c r="C244" s="16"/>
      <c r="D244" s="180"/>
    </row>
    <row r="245" spans="1:4" ht="12.75" hidden="1">
      <c r="A245" s="14"/>
      <c r="B245" s="13"/>
      <c r="C245" s="16"/>
      <c r="D245" s="180"/>
    </row>
    <row r="246" spans="1:4" ht="12.75" hidden="1">
      <c r="A246" s="14"/>
      <c r="B246" s="13"/>
      <c r="C246" s="16"/>
      <c r="D246" s="180"/>
    </row>
    <row r="247" spans="1:4" ht="12.75" hidden="1">
      <c r="A247" s="14"/>
      <c r="B247" s="13"/>
      <c r="C247" s="16"/>
      <c r="D247" s="180"/>
    </row>
    <row r="248" spans="1:4" ht="12.75" hidden="1">
      <c r="A248" s="14"/>
      <c r="B248" s="13"/>
      <c r="C248" s="16"/>
      <c r="D248" s="180"/>
    </row>
    <row r="249" spans="1:4" ht="12.75" hidden="1">
      <c r="A249" s="14"/>
      <c r="B249" s="13"/>
      <c r="C249" s="16"/>
      <c r="D249" s="180"/>
    </row>
    <row r="250" spans="1:4" ht="12.75" hidden="1">
      <c r="A250" s="14"/>
      <c r="B250" s="13"/>
      <c r="C250" s="16"/>
      <c r="D250" s="180"/>
    </row>
    <row r="251" spans="1:4" ht="12.75" hidden="1">
      <c r="A251" s="14"/>
      <c r="B251" s="13"/>
      <c r="C251" s="16"/>
      <c r="D251" s="180"/>
    </row>
    <row r="252" spans="1:4" ht="12.75" hidden="1">
      <c r="A252" s="14"/>
      <c r="B252" s="13"/>
      <c r="C252" s="16"/>
      <c r="D252" s="180"/>
    </row>
    <row r="253" spans="1:4" ht="12.75" hidden="1">
      <c r="A253" s="14"/>
      <c r="B253" s="13"/>
      <c r="C253" s="16"/>
      <c r="D253" s="180"/>
    </row>
    <row r="254" spans="1:4" ht="12.75" hidden="1">
      <c r="A254" s="14"/>
      <c r="B254" s="13"/>
      <c r="C254" s="16"/>
      <c r="D254" s="180"/>
    </row>
    <row r="255" spans="1:4" ht="12.75" hidden="1">
      <c r="A255" s="14"/>
      <c r="B255" s="13"/>
      <c r="C255" s="16"/>
      <c r="D255" s="180"/>
    </row>
    <row r="256" spans="1:4" ht="12.75" hidden="1">
      <c r="A256" s="14"/>
      <c r="B256" s="13"/>
      <c r="C256" s="16"/>
      <c r="D256" s="180"/>
    </row>
    <row r="257" spans="1:4" ht="12.75" hidden="1">
      <c r="A257" s="14"/>
      <c r="B257" s="13"/>
      <c r="C257" s="16"/>
      <c r="D257" s="180"/>
    </row>
    <row r="258" spans="1:4" ht="12.75" hidden="1">
      <c r="A258" s="14"/>
      <c r="B258" s="13"/>
      <c r="C258" s="16"/>
      <c r="D258" s="180"/>
    </row>
    <row r="259" spans="1:4" ht="12.75" hidden="1">
      <c r="A259" s="14"/>
      <c r="B259" s="13"/>
      <c r="C259" s="16"/>
      <c r="D259" s="180"/>
    </row>
    <row r="260" spans="1:4" ht="12.75" hidden="1">
      <c r="A260" s="14"/>
      <c r="B260" s="13"/>
      <c r="C260" s="16"/>
      <c r="D260" s="180"/>
    </row>
    <row r="261" spans="1:4" ht="12.75" hidden="1">
      <c r="A261" s="14"/>
      <c r="B261" s="13"/>
      <c r="C261" s="16"/>
      <c r="D261" s="180"/>
    </row>
    <row r="262" spans="1:4" ht="12.75" hidden="1">
      <c r="A262" s="14"/>
      <c r="B262" s="13"/>
      <c r="C262" s="16"/>
      <c r="D262" s="180"/>
    </row>
    <row r="263" spans="1:4" ht="12.75" hidden="1">
      <c r="A263" s="14"/>
      <c r="B263" s="13"/>
      <c r="C263" s="16"/>
      <c r="D263" s="180"/>
    </row>
    <row r="264" spans="1:4" ht="12.75" hidden="1">
      <c r="A264" s="14"/>
      <c r="B264" s="13"/>
      <c r="C264" s="16"/>
      <c r="D264" s="180"/>
    </row>
    <row r="265" spans="1:4" ht="12.75" hidden="1">
      <c r="A265" s="14"/>
      <c r="B265" s="13"/>
      <c r="C265" s="16"/>
      <c r="D265" s="180"/>
    </row>
    <row r="266" spans="1:4" ht="12.75" hidden="1">
      <c r="A266" s="14"/>
      <c r="B266" s="13"/>
      <c r="C266" s="16"/>
      <c r="D266" s="180"/>
    </row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/>
    <row r="282" ht="12.75"/>
  </sheetData>
  <sheetProtection/>
  <mergeCells count="1">
    <mergeCell ref="B1:D1"/>
  </mergeCells>
  <printOptions/>
  <pageMargins left="0.7480314960629921" right="0.5905511811023623" top="0.7874015748031497" bottom="0.7874015748031497" header="0.5118110236220472" footer="0.5118110236220472"/>
  <pageSetup horizontalDpi="600" verticalDpi="600" orientation="portrait" paperSize="9" scale="83" r:id="rId2"/>
  <headerFooter alignWithMargins="0">
    <oddHeader>&amp;L&amp;G&amp;C&amp;"Calibri,Regular"&amp;11ANRCETI&amp;R&amp;G</oddHeader>
    <oddFooter>&amp;L&amp;"Calibri,Regular"&amp;GFormular Statistic CE-3.V.1.0&amp;C&amp;"Calibri,Regular"Pag. &amp;P / &amp;N&amp;R&amp;"Calibri,Regular"3.Trafic&amp;G</oddFooter>
  </headerFooter>
  <rowBreaks count="2" manualBreakCount="2">
    <brk id="61" max="255" man="1"/>
    <brk id="119" max="255" man="1"/>
  </rowBreaks>
  <ignoredErrors>
    <ignoredError sqref="A55:A190 A13:A54" twoDigitTextYear="1"/>
    <ignoredError sqref="D42" formulaRange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SheetLayoutView="100" zoomScalePageLayoutView="0" workbookViewId="0" topLeftCell="A1">
      <selection activeCell="C15" sqref="C15"/>
    </sheetView>
  </sheetViews>
  <sheetFormatPr defaultColWidth="0" defaultRowHeight="0" customHeight="1" zeroHeight="1"/>
  <cols>
    <col min="1" max="1" width="6.00390625" style="133" customWidth="1"/>
    <col min="2" max="2" width="64.28125" style="116" customWidth="1"/>
    <col min="3" max="3" width="18.28125" style="116" customWidth="1"/>
    <col min="4" max="4" width="22.57421875" style="195" customWidth="1"/>
    <col min="5" max="5" width="1.1484375" style="164" customWidth="1"/>
    <col min="6" max="16384" width="11.421875" style="164" hidden="1" customWidth="1"/>
  </cols>
  <sheetData>
    <row r="1" spans="1:4" s="192" customFormat="1" ht="22.5" customHeight="1" thickBot="1">
      <c r="A1" s="113"/>
      <c r="B1" s="114" t="s">
        <v>520</v>
      </c>
      <c r="C1" s="19"/>
      <c r="D1" s="19"/>
    </row>
    <row r="2" spans="1:5" ht="15.75" thickBot="1">
      <c r="A2" s="119" t="s">
        <v>32</v>
      </c>
      <c r="B2" s="120" t="s">
        <v>15</v>
      </c>
      <c r="C2" s="121" t="s">
        <v>20</v>
      </c>
      <c r="D2" s="122" t="s">
        <v>19</v>
      </c>
      <c r="E2" s="192"/>
    </row>
    <row r="3" spans="1:5" ht="15">
      <c r="A3" s="77" t="s">
        <v>65</v>
      </c>
      <c r="B3" s="123" t="s">
        <v>347</v>
      </c>
      <c r="C3" s="124" t="s">
        <v>62</v>
      </c>
      <c r="D3" s="203">
        <f>D4+D9+D10</f>
        <v>0</v>
      </c>
      <c r="E3" s="192"/>
    </row>
    <row r="4" spans="1:5" ht="15">
      <c r="A4" s="78" t="s">
        <v>55</v>
      </c>
      <c r="B4" s="43" t="s">
        <v>638</v>
      </c>
      <c r="C4" s="111" t="s">
        <v>62</v>
      </c>
      <c r="D4" s="204">
        <f>D5+D6+D7+D8</f>
        <v>0</v>
      </c>
      <c r="E4" s="192"/>
    </row>
    <row r="5" spans="1:5" ht="15">
      <c r="A5" s="78" t="s">
        <v>56</v>
      </c>
      <c r="B5" s="28" t="s">
        <v>544</v>
      </c>
      <c r="C5" s="111" t="s">
        <v>62</v>
      </c>
      <c r="D5" s="204">
        <f>D13</f>
        <v>0</v>
      </c>
      <c r="E5" s="192"/>
    </row>
    <row r="6" spans="1:5" ht="15">
      <c r="A6" s="78" t="s">
        <v>57</v>
      </c>
      <c r="B6" s="28" t="s">
        <v>545</v>
      </c>
      <c r="C6" s="111" t="s">
        <v>62</v>
      </c>
      <c r="D6" s="204">
        <f>D50</f>
        <v>0</v>
      </c>
      <c r="E6" s="192"/>
    </row>
    <row r="7" spans="1:5" ht="15">
      <c r="A7" s="78" t="s">
        <v>58</v>
      </c>
      <c r="B7" s="28" t="s">
        <v>546</v>
      </c>
      <c r="C7" s="111" t="s">
        <v>62</v>
      </c>
      <c r="D7" s="185"/>
      <c r="E7" s="192"/>
    </row>
    <row r="8" spans="1:5" ht="15">
      <c r="A8" s="78" t="s">
        <v>59</v>
      </c>
      <c r="B8" s="28" t="s">
        <v>639</v>
      </c>
      <c r="C8" s="111" t="s">
        <v>62</v>
      </c>
      <c r="D8" s="185"/>
      <c r="E8" s="192"/>
    </row>
    <row r="9" spans="1:5" ht="15">
      <c r="A9" s="78" t="s">
        <v>60</v>
      </c>
      <c r="B9" s="43" t="s">
        <v>348</v>
      </c>
      <c r="C9" s="111" t="s">
        <v>62</v>
      </c>
      <c r="D9" s="204">
        <f>D59</f>
        <v>0</v>
      </c>
      <c r="E9" s="192"/>
    </row>
    <row r="10" spans="1:5" ht="15.75" thickBot="1">
      <c r="A10" s="125" t="s">
        <v>61</v>
      </c>
      <c r="B10" s="126" t="s">
        <v>578</v>
      </c>
      <c r="C10" s="127" t="s">
        <v>62</v>
      </c>
      <c r="D10" s="184"/>
      <c r="E10" s="192"/>
    </row>
    <row r="11" spans="1:5" ht="15.75" customHeight="1">
      <c r="A11" s="139"/>
      <c r="B11" s="115" t="s">
        <v>549</v>
      </c>
      <c r="C11" s="71"/>
      <c r="D11" s="205"/>
      <c r="E11" s="165"/>
    </row>
    <row r="12" spans="1:5" ht="15">
      <c r="A12" s="139"/>
      <c r="B12" s="115" t="s">
        <v>349</v>
      </c>
      <c r="C12" s="92"/>
      <c r="D12" s="205"/>
      <c r="E12" s="192"/>
    </row>
    <row r="13" spans="1:5" ht="15">
      <c r="A13" s="78" t="s">
        <v>56</v>
      </c>
      <c r="B13" s="28" t="s">
        <v>641</v>
      </c>
      <c r="C13" s="111" t="s">
        <v>62</v>
      </c>
      <c r="D13" s="204">
        <f>D14+D15</f>
        <v>0</v>
      </c>
      <c r="E13" s="192"/>
    </row>
    <row r="14" spans="1:5" ht="15">
      <c r="A14" s="80" t="s">
        <v>580</v>
      </c>
      <c r="B14" s="54" t="s">
        <v>356</v>
      </c>
      <c r="C14" s="12" t="s">
        <v>62</v>
      </c>
      <c r="D14" s="185"/>
      <c r="E14" s="192"/>
    </row>
    <row r="15" spans="1:5" ht="15">
      <c r="A15" s="80" t="s">
        <v>581</v>
      </c>
      <c r="B15" s="54" t="s">
        <v>353</v>
      </c>
      <c r="C15" s="12" t="s">
        <v>62</v>
      </c>
      <c r="D15" s="185"/>
      <c r="E15" s="192"/>
    </row>
    <row r="16" spans="1:5" ht="15">
      <c r="A16" s="78" t="s">
        <v>56</v>
      </c>
      <c r="B16" s="28" t="s">
        <v>641</v>
      </c>
      <c r="C16" s="111" t="s">
        <v>62</v>
      </c>
      <c r="D16" s="204">
        <f>D18+D26+D35+D38+D44</f>
        <v>0</v>
      </c>
      <c r="E16" s="192"/>
    </row>
    <row r="17" spans="1:5" ht="15">
      <c r="A17" s="139"/>
      <c r="B17" s="115" t="s">
        <v>354</v>
      </c>
      <c r="C17" s="92"/>
      <c r="D17" s="205"/>
      <c r="E17" s="192"/>
    </row>
    <row r="18" spans="1:5" ht="15">
      <c r="A18" s="78" t="s">
        <v>582</v>
      </c>
      <c r="B18" s="28" t="s">
        <v>642</v>
      </c>
      <c r="C18" s="111" t="s">
        <v>62</v>
      </c>
      <c r="D18" s="204">
        <f>SUM(D19:D25)</f>
        <v>0</v>
      </c>
      <c r="E18" s="192"/>
    </row>
    <row r="19" spans="1:5" ht="15">
      <c r="A19" s="80" t="s">
        <v>583</v>
      </c>
      <c r="B19" s="54" t="s">
        <v>526</v>
      </c>
      <c r="C19" s="12" t="s">
        <v>62</v>
      </c>
      <c r="D19" s="185"/>
      <c r="E19" s="192"/>
    </row>
    <row r="20" spans="1:5" ht="15">
      <c r="A20" s="80" t="s">
        <v>584</v>
      </c>
      <c r="B20" s="54" t="s">
        <v>522</v>
      </c>
      <c r="C20" s="12" t="s">
        <v>62</v>
      </c>
      <c r="D20" s="185"/>
      <c r="E20" s="192"/>
    </row>
    <row r="21" spans="1:5" ht="15" customHeight="1">
      <c r="A21" s="80" t="s">
        <v>585</v>
      </c>
      <c r="B21" s="60" t="s">
        <v>523</v>
      </c>
      <c r="C21" s="12" t="s">
        <v>62</v>
      </c>
      <c r="D21" s="185"/>
      <c r="E21" s="192"/>
    </row>
    <row r="22" spans="1:5" ht="15">
      <c r="A22" s="80" t="s">
        <v>586</v>
      </c>
      <c r="B22" s="65" t="s">
        <v>524</v>
      </c>
      <c r="C22" s="12" t="s">
        <v>62</v>
      </c>
      <c r="D22" s="185"/>
      <c r="E22" s="192"/>
    </row>
    <row r="23" spans="1:5" ht="15">
      <c r="A23" s="80" t="s">
        <v>587</v>
      </c>
      <c r="B23" s="54" t="s">
        <v>527</v>
      </c>
      <c r="C23" s="12" t="s">
        <v>62</v>
      </c>
      <c r="D23" s="185"/>
      <c r="E23" s="192"/>
    </row>
    <row r="24" spans="1:5" ht="15.75" customHeight="1">
      <c r="A24" s="80" t="s">
        <v>588</v>
      </c>
      <c r="B24" s="65" t="s">
        <v>525</v>
      </c>
      <c r="C24" s="12" t="s">
        <v>62</v>
      </c>
      <c r="D24" s="185"/>
      <c r="E24" s="192"/>
    </row>
    <row r="25" spans="1:5" ht="15">
      <c r="A25" s="80" t="s">
        <v>589</v>
      </c>
      <c r="B25" s="54" t="s">
        <v>536</v>
      </c>
      <c r="C25" s="12" t="s">
        <v>62</v>
      </c>
      <c r="D25" s="185"/>
      <c r="E25" s="192"/>
    </row>
    <row r="26" spans="1:5" ht="26.25">
      <c r="A26" s="78" t="s">
        <v>590</v>
      </c>
      <c r="B26" s="43" t="s">
        <v>534</v>
      </c>
      <c r="C26" s="111" t="s">
        <v>62</v>
      </c>
      <c r="D26" s="204">
        <f>SUM(D27:D34)</f>
        <v>0</v>
      </c>
      <c r="E26" s="192"/>
    </row>
    <row r="27" spans="1:5" ht="15">
      <c r="A27" s="80" t="s">
        <v>591</v>
      </c>
      <c r="B27" s="54" t="s">
        <v>531</v>
      </c>
      <c r="C27" s="12" t="s">
        <v>62</v>
      </c>
      <c r="D27" s="185"/>
      <c r="E27" s="192"/>
    </row>
    <row r="28" spans="1:5" ht="15">
      <c r="A28" s="80" t="s">
        <v>592</v>
      </c>
      <c r="B28" s="54" t="s">
        <v>528</v>
      </c>
      <c r="C28" s="12" t="s">
        <v>62</v>
      </c>
      <c r="D28" s="185"/>
      <c r="E28" s="192"/>
    </row>
    <row r="29" spans="1:5" ht="15">
      <c r="A29" s="80" t="s">
        <v>593</v>
      </c>
      <c r="B29" s="54" t="s">
        <v>529</v>
      </c>
      <c r="C29" s="12" t="s">
        <v>62</v>
      </c>
      <c r="D29" s="185"/>
      <c r="E29" s="192"/>
    </row>
    <row r="30" spans="1:5" ht="15">
      <c r="A30" s="80" t="s">
        <v>594</v>
      </c>
      <c r="B30" s="54" t="s">
        <v>530</v>
      </c>
      <c r="C30" s="12" t="s">
        <v>62</v>
      </c>
      <c r="D30" s="185"/>
      <c r="E30" s="192"/>
    </row>
    <row r="31" spans="1:5" ht="15">
      <c r="A31" s="80" t="s">
        <v>595</v>
      </c>
      <c r="B31" s="65" t="s">
        <v>532</v>
      </c>
      <c r="C31" s="12" t="s">
        <v>62</v>
      </c>
      <c r="D31" s="185"/>
      <c r="E31" s="192"/>
    </row>
    <row r="32" spans="1:5" ht="15">
      <c r="A32" s="80" t="s">
        <v>596</v>
      </c>
      <c r="B32" s="72" t="s">
        <v>643</v>
      </c>
      <c r="C32" s="12" t="s">
        <v>62</v>
      </c>
      <c r="D32" s="185"/>
      <c r="E32" s="192"/>
    </row>
    <row r="33" spans="1:5" ht="15">
      <c r="A33" s="80" t="s">
        <v>597</v>
      </c>
      <c r="B33" s="54" t="s">
        <v>533</v>
      </c>
      <c r="C33" s="12" t="s">
        <v>62</v>
      </c>
      <c r="D33" s="185"/>
      <c r="E33" s="192"/>
    </row>
    <row r="34" spans="1:5" ht="15">
      <c r="A34" s="80" t="s">
        <v>598</v>
      </c>
      <c r="B34" s="65" t="s">
        <v>535</v>
      </c>
      <c r="C34" s="12" t="s">
        <v>62</v>
      </c>
      <c r="D34" s="185"/>
      <c r="E34" s="192"/>
    </row>
    <row r="35" spans="1:5" ht="26.25">
      <c r="A35" s="78" t="s">
        <v>599</v>
      </c>
      <c r="B35" s="43" t="s">
        <v>539</v>
      </c>
      <c r="C35" s="111" t="s">
        <v>62</v>
      </c>
      <c r="D35" s="204">
        <f>D36+D37</f>
        <v>0</v>
      </c>
      <c r="E35" s="192"/>
    </row>
    <row r="36" spans="1:5" ht="15">
      <c r="A36" s="80" t="s">
        <v>600</v>
      </c>
      <c r="B36" s="54" t="s">
        <v>538</v>
      </c>
      <c r="C36" s="12" t="s">
        <v>62</v>
      </c>
      <c r="D36" s="185"/>
      <c r="E36" s="192"/>
    </row>
    <row r="37" spans="1:5" ht="15">
      <c r="A37" s="80" t="s">
        <v>601</v>
      </c>
      <c r="B37" s="54" t="s">
        <v>537</v>
      </c>
      <c r="C37" s="12" t="s">
        <v>62</v>
      </c>
      <c r="D37" s="185"/>
      <c r="E37" s="192"/>
    </row>
    <row r="38" spans="1:5" ht="26.25">
      <c r="A38" s="78" t="s">
        <v>602</v>
      </c>
      <c r="B38" s="43" t="s">
        <v>548</v>
      </c>
      <c r="C38" s="111" t="s">
        <v>62</v>
      </c>
      <c r="D38" s="204">
        <f>SUM(D39:D43)</f>
        <v>0</v>
      </c>
      <c r="E38" s="192"/>
    </row>
    <row r="39" spans="1:5" ht="15">
      <c r="A39" s="80" t="s">
        <v>603</v>
      </c>
      <c r="B39" s="75" t="s">
        <v>540</v>
      </c>
      <c r="C39" s="12" t="s">
        <v>62</v>
      </c>
      <c r="D39" s="185"/>
      <c r="E39" s="192"/>
    </row>
    <row r="40" spans="1:5" ht="15">
      <c r="A40" s="80" t="s">
        <v>604</v>
      </c>
      <c r="B40" s="75" t="s">
        <v>541</v>
      </c>
      <c r="C40" s="12" t="s">
        <v>62</v>
      </c>
      <c r="D40" s="185"/>
      <c r="E40" s="192"/>
    </row>
    <row r="41" spans="1:5" ht="15">
      <c r="A41" s="80" t="s">
        <v>605</v>
      </c>
      <c r="B41" s="75" t="s">
        <v>542</v>
      </c>
      <c r="C41" s="12" t="s">
        <v>62</v>
      </c>
      <c r="D41" s="185"/>
      <c r="E41" s="192"/>
    </row>
    <row r="42" spans="1:5" ht="15">
      <c r="A42" s="80" t="s">
        <v>606</v>
      </c>
      <c r="B42" s="65" t="s">
        <v>543</v>
      </c>
      <c r="C42" s="12" t="s">
        <v>62</v>
      </c>
      <c r="D42" s="185"/>
      <c r="E42" s="192"/>
    </row>
    <row r="43" spans="1:5" ht="15">
      <c r="A43" s="80" t="s">
        <v>607</v>
      </c>
      <c r="B43" s="65" t="s">
        <v>644</v>
      </c>
      <c r="C43" s="12" t="s">
        <v>62</v>
      </c>
      <c r="D43" s="185"/>
      <c r="E43" s="192"/>
    </row>
    <row r="44" spans="1:5" ht="15.75" thickBot="1">
      <c r="A44" s="78" t="s">
        <v>608</v>
      </c>
      <c r="B44" s="129" t="s">
        <v>547</v>
      </c>
      <c r="C44" s="67" t="s">
        <v>62</v>
      </c>
      <c r="D44" s="184"/>
      <c r="E44" s="192"/>
    </row>
    <row r="45" spans="1:5" ht="15">
      <c r="A45" s="139"/>
      <c r="B45" s="115" t="s">
        <v>350</v>
      </c>
      <c r="C45" s="92"/>
      <c r="D45" s="205"/>
      <c r="E45" s="192"/>
    </row>
    <row r="46" spans="1:5" ht="15">
      <c r="A46" s="78" t="s">
        <v>56</v>
      </c>
      <c r="B46" s="28" t="s">
        <v>640</v>
      </c>
      <c r="C46" s="111" t="s">
        <v>62</v>
      </c>
      <c r="D46" s="204">
        <f>D47+D48</f>
        <v>0</v>
      </c>
      <c r="E46" s="192"/>
    </row>
    <row r="47" spans="1:5" ht="15">
      <c r="A47" s="80" t="s">
        <v>610</v>
      </c>
      <c r="B47" s="54" t="s">
        <v>351</v>
      </c>
      <c r="C47" s="12" t="s">
        <v>62</v>
      </c>
      <c r="D47" s="185"/>
      <c r="E47" s="192"/>
    </row>
    <row r="48" spans="1:5" ht="15">
      <c r="A48" s="80" t="s">
        <v>609</v>
      </c>
      <c r="B48" s="54" t="s">
        <v>352</v>
      </c>
      <c r="C48" s="12" t="s">
        <v>62</v>
      </c>
      <c r="D48" s="185"/>
      <c r="E48" s="192"/>
    </row>
    <row r="49" spans="1:5" ht="15.75" thickBot="1">
      <c r="A49" s="139"/>
      <c r="B49" s="115" t="s">
        <v>550</v>
      </c>
      <c r="C49" s="115"/>
      <c r="D49" s="205"/>
      <c r="E49" s="165"/>
    </row>
    <row r="50" spans="1:5" ht="15">
      <c r="A50" s="77" t="s">
        <v>57</v>
      </c>
      <c r="B50" s="128" t="s">
        <v>355</v>
      </c>
      <c r="C50" s="124" t="s">
        <v>62</v>
      </c>
      <c r="D50" s="203">
        <f>D51+D52+D53+D54+D55+D56</f>
        <v>0</v>
      </c>
      <c r="E50" s="192"/>
    </row>
    <row r="51" spans="1:5" ht="15">
      <c r="A51" s="80" t="s">
        <v>611</v>
      </c>
      <c r="B51" s="72" t="s">
        <v>551</v>
      </c>
      <c r="C51" s="12" t="s">
        <v>62</v>
      </c>
      <c r="D51" s="185"/>
      <c r="E51" s="192"/>
    </row>
    <row r="52" spans="1:5" ht="15">
      <c r="A52" s="80" t="s">
        <v>612</v>
      </c>
      <c r="B52" s="72" t="s">
        <v>83</v>
      </c>
      <c r="C52" s="12" t="s">
        <v>62</v>
      </c>
      <c r="D52" s="185"/>
      <c r="E52" s="192"/>
    </row>
    <row r="53" spans="1:5" ht="15">
      <c r="A53" s="80" t="s">
        <v>613</v>
      </c>
      <c r="B53" s="72" t="s">
        <v>552</v>
      </c>
      <c r="C53" s="12" t="s">
        <v>62</v>
      </c>
      <c r="D53" s="185"/>
      <c r="E53" s="192"/>
    </row>
    <row r="54" spans="1:5" ht="15">
      <c r="A54" s="80" t="s">
        <v>614</v>
      </c>
      <c r="B54" s="72" t="s">
        <v>553</v>
      </c>
      <c r="C54" s="12" t="s">
        <v>62</v>
      </c>
      <c r="D54" s="185"/>
      <c r="E54" s="192"/>
    </row>
    <row r="55" spans="1:5" ht="15">
      <c r="A55" s="80" t="s">
        <v>615</v>
      </c>
      <c r="B55" s="72" t="s">
        <v>554</v>
      </c>
      <c r="C55" s="12" t="s">
        <v>62</v>
      </c>
      <c r="D55" s="185"/>
      <c r="E55" s="192"/>
    </row>
    <row r="56" spans="1:5" ht="27" thickBot="1">
      <c r="A56" s="81" t="s">
        <v>616</v>
      </c>
      <c r="B56" s="66" t="s">
        <v>555</v>
      </c>
      <c r="C56" s="134" t="s">
        <v>62</v>
      </c>
      <c r="D56" s="185"/>
      <c r="E56" s="192"/>
    </row>
    <row r="57" spans="1:5" ht="16.5" thickBot="1">
      <c r="A57" s="139"/>
      <c r="B57" s="135" t="s">
        <v>645</v>
      </c>
      <c r="C57" s="71"/>
      <c r="D57" s="205"/>
      <c r="E57" s="165"/>
    </row>
    <row r="58" spans="1:5" ht="15.75" thickBot="1">
      <c r="A58" s="119" t="s">
        <v>32</v>
      </c>
      <c r="B58" s="120" t="s">
        <v>15</v>
      </c>
      <c r="C58" s="121" t="s">
        <v>20</v>
      </c>
      <c r="D58" s="206" t="s">
        <v>19</v>
      </c>
      <c r="E58" s="192"/>
    </row>
    <row r="59" spans="1:5" ht="15">
      <c r="A59" s="110" t="s">
        <v>60</v>
      </c>
      <c r="B59" s="130" t="s">
        <v>80</v>
      </c>
      <c r="C59" s="118" t="s">
        <v>62</v>
      </c>
      <c r="D59" s="207">
        <f>D60+D67+D73+D76+D81+D83+D82</f>
        <v>0</v>
      </c>
      <c r="E59" s="192"/>
    </row>
    <row r="60" spans="1:5" ht="15">
      <c r="A60" s="78" t="s">
        <v>358</v>
      </c>
      <c r="B60" s="43" t="s">
        <v>571</v>
      </c>
      <c r="C60" s="111" t="s">
        <v>62</v>
      </c>
      <c r="D60" s="204">
        <f>D61+D62+D63+D66</f>
        <v>0</v>
      </c>
      <c r="E60" s="192"/>
    </row>
    <row r="61" spans="1:5" ht="15">
      <c r="A61" s="80" t="s">
        <v>359</v>
      </c>
      <c r="B61" s="60" t="s">
        <v>560</v>
      </c>
      <c r="C61" s="12" t="s">
        <v>62</v>
      </c>
      <c r="D61" s="185"/>
      <c r="E61" s="192"/>
    </row>
    <row r="62" spans="1:5" ht="15">
      <c r="A62" s="80" t="s">
        <v>360</v>
      </c>
      <c r="B62" s="60" t="s">
        <v>561</v>
      </c>
      <c r="C62" s="12" t="s">
        <v>62</v>
      </c>
      <c r="D62" s="185"/>
      <c r="E62" s="192"/>
    </row>
    <row r="63" spans="1:5" ht="15">
      <c r="A63" s="80" t="s">
        <v>617</v>
      </c>
      <c r="B63" s="117" t="s">
        <v>562</v>
      </c>
      <c r="C63" s="111" t="s">
        <v>62</v>
      </c>
      <c r="D63" s="204">
        <f>D64+D65</f>
        <v>0</v>
      </c>
      <c r="E63" s="192"/>
    </row>
    <row r="64" spans="1:5" ht="15">
      <c r="A64" s="80" t="s">
        <v>618</v>
      </c>
      <c r="B64" s="75" t="s">
        <v>563</v>
      </c>
      <c r="C64" s="12" t="s">
        <v>62</v>
      </c>
      <c r="D64" s="185"/>
      <c r="E64" s="192"/>
    </row>
    <row r="65" spans="1:5" ht="15">
      <c r="A65" s="80" t="s">
        <v>619</v>
      </c>
      <c r="B65" s="75" t="s">
        <v>564</v>
      </c>
      <c r="C65" s="12" t="s">
        <v>62</v>
      </c>
      <c r="D65" s="185"/>
      <c r="E65" s="192"/>
    </row>
    <row r="66" spans="1:5" ht="15">
      <c r="A66" s="80" t="s">
        <v>620</v>
      </c>
      <c r="B66" s="75" t="s">
        <v>565</v>
      </c>
      <c r="C66" s="12" t="s">
        <v>62</v>
      </c>
      <c r="D66" s="185"/>
      <c r="E66" s="192"/>
    </row>
    <row r="67" spans="1:5" ht="15">
      <c r="A67" s="78" t="s">
        <v>621</v>
      </c>
      <c r="B67" s="43" t="s">
        <v>566</v>
      </c>
      <c r="C67" s="112" t="s">
        <v>62</v>
      </c>
      <c r="D67" s="204">
        <f>D68+D69+D70+D71+D72</f>
        <v>0</v>
      </c>
      <c r="E67" s="192"/>
    </row>
    <row r="68" spans="1:5" ht="15">
      <c r="A68" s="80" t="s">
        <v>622</v>
      </c>
      <c r="B68" s="54" t="s">
        <v>567</v>
      </c>
      <c r="C68" s="12" t="s">
        <v>62</v>
      </c>
      <c r="D68" s="185"/>
      <c r="E68" s="192"/>
    </row>
    <row r="69" spans="1:5" ht="15">
      <c r="A69" s="80" t="s">
        <v>623</v>
      </c>
      <c r="B69" s="54" t="s">
        <v>568</v>
      </c>
      <c r="C69" s="12" t="s">
        <v>62</v>
      </c>
      <c r="D69" s="185"/>
      <c r="E69" s="192"/>
    </row>
    <row r="70" spans="1:5" ht="15">
      <c r="A70" s="80" t="s">
        <v>624</v>
      </c>
      <c r="B70" s="54" t="s">
        <v>569</v>
      </c>
      <c r="C70" s="12" t="s">
        <v>62</v>
      </c>
      <c r="D70" s="185"/>
      <c r="E70" s="192"/>
    </row>
    <row r="71" spans="1:5" ht="15">
      <c r="A71" s="80" t="s">
        <v>625</v>
      </c>
      <c r="B71" s="54" t="s">
        <v>570</v>
      </c>
      <c r="C71" s="12" t="s">
        <v>62</v>
      </c>
      <c r="D71" s="185"/>
      <c r="E71" s="192"/>
    </row>
    <row r="72" spans="1:5" ht="15">
      <c r="A72" s="80" t="s">
        <v>626</v>
      </c>
      <c r="B72" s="54" t="s">
        <v>572</v>
      </c>
      <c r="C72" s="12" t="s">
        <v>62</v>
      </c>
      <c r="D72" s="185"/>
      <c r="E72" s="192"/>
    </row>
    <row r="73" spans="1:5" ht="15">
      <c r="A73" s="78" t="s">
        <v>627</v>
      </c>
      <c r="B73" s="43" t="s">
        <v>575</v>
      </c>
      <c r="C73" s="112" t="s">
        <v>62</v>
      </c>
      <c r="D73" s="204">
        <f>D74+D75</f>
        <v>0</v>
      </c>
      <c r="E73" s="192"/>
    </row>
    <row r="74" spans="1:5" ht="15">
      <c r="A74" s="80" t="s">
        <v>628</v>
      </c>
      <c r="B74" s="65" t="s">
        <v>574</v>
      </c>
      <c r="C74" s="12" t="s">
        <v>62</v>
      </c>
      <c r="D74" s="185"/>
      <c r="E74" s="192"/>
    </row>
    <row r="75" spans="1:5" ht="15" customHeight="1">
      <c r="A75" s="80" t="s">
        <v>629</v>
      </c>
      <c r="B75" s="65" t="s">
        <v>573</v>
      </c>
      <c r="C75" s="12" t="s">
        <v>62</v>
      </c>
      <c r="D75" s="185"/>
      <c r="E75" s="192"/>
    </row>
    <row r="76" spans="1:5" ht="15">
      <c r="A76" s="78" t="s">
        <v>630</v>
      </c>
      <c r="B76" s="43" t="s">
        <v>646</v>
      </c>
      <c r="C76" s="111" t="s">
        <v>62</v>
      </c>
      <c r="D76" s="204">
        <f>D77+D78+D79+D80</f>
        <v>0</v>
      </c>
      <c r="E76" s="165"/>
    </row>
    <row r="77" spans="1:5" s="165" customFormat="1" ht="15">
      <c r="A77" s="80" t="s">
        <v>631</v>
      </c>
      <c r="B77" s="54" t="s">
        <v>556</v>
      </c>
      <c r="C77" s="12" t="s">
        <v>62</v>
      </c>
      <c r="D77" s="185"/>
      <c r="E77" s="192"/>
    </row>
    <row r="78" spans="1:5" ht="15">
      <c r="A78" s="80" t="s">
        <v>632</v>
      </c>
      <c r="B78" s="54" t="s">
        <v>557</v>
      </c>
      <c r="C78" s="12" t="s">
        <v>62</v>
      </c>
      <c r="D78" s="185"/>
      <c r="E78" s="192"/>
    </row>
    <row r="79" spans="1:5" ht="15">
      <c r="A79" s="80" t="s">
        <v>633</v>
      </c>
      <c r="B79" s="54" t="s">
        <v>558</v>
      </c>
      <c r="C79" s="12" t="s">
        <v>62</v>
      </c>
      <c r="D79" s="185"/>
      <c r="E79" s="192"/>
    </row>
    <row r="80" spans="1:5" ht="15">
      <c r="A80" s="80" t="s">
        <v>634</v>
      </c>
      <c r="B80" s="54" t="s">
        <v>559</v>
      </c>
      <c r="C80" s="12" t="s">
        <v>62</v>
      </c>
      <c r="D80" s="185"/>
      <c r="E80" s="192"/>
    </row>
    <row r="81" spans="1:5" ht="15">
      <c r="A81" s="78" t="s">
        <v>635</v>
      </c>
      <c r="B81" s="79" t="s">
        <v>576</v>
      </c>
      <c r="C81" s="12" t="s">
        <v>62</v>
      </c>
      <c r="D81" s="185"/>
      <c r="E81" s="192"/>
    </row>
    <row r="82" spans="1:5" ht="15.75" customHeight="1">
      <c r="A82" s="78" t="s">
        <v>636</v>
      </c>
      <c r="B82" s="79" t="s">
        <v>577</v>
      </c>
      <c r="C82" s="12" t="s">
        <v>62</v>
      </c>
      <c r="D82" s="185"/>
      <c r="E82" s="192"/>
    </row>
    <row r="83" spans="1:5" ht="15.75" customHeight="1" thickBot="1">
      <c r="A83" s="125" t="s">
        <v>637</v>
      </c>
      <c r="B83" s="129" t="s">
        <v>579</v>
      </c>
      <c r="C83" s="67" t="s">
        <v>62</v>
      </c>
      <c r="D83" s="184"/>
      <c r="E83" s="192"/>
    </row>
    <row r="84" spans="1:5" ht="4.5" customHeight="1">
      <c r="A84" s="131"/>
      <c r="B84" s="82"/>
      <c r="C84" s="83"/>
      <c r="D84" s="193"/>
      <c r="E84" s="192"/>
    </row>
    <row r="85" spans="1:4" ht="15" hidden="1">
      <c r="A85" s="132"/>
      <c r="B85" s="15"/>
      <c r="C85" s="15"/>
      <c r="D85" s="194"/>
    </row>
    <row r="86" spans="1:4" ht="15" hidden="1">
      <c r="A86" s="132"/>
      <c r="B86" s="15"/>
      <c r="C86" s="15"/>
      <c r="D86" s="194"/>
    </row>
    <row r="87" spans="1:4" ht="15" hidden="1">
      <c r="A87" s="132"/>
      <c r="B87" s="15"/>
      <c r="C87" s="15"/>
      <c r="D87" s="194"/>
    </row>
    <row r="88" spans="1:4" ht="15" hidden="1">
      <c r="A88" s="132"/>
      <c r="B88" s="15"/>
      <c r="C88" s="15"/>
      <c r="D88" s="194"/>
    </row>
    <row r="89" spans="1:4" ht="15" hidden="1">
      <c r="A89" s="132"/>
      <c r="B89" s="15"/>
      <c r="C89" s="15"/>
      <c r="D89" s="194"/>
    </row>
    <row r="90" spans="1:4" ht="15" hidden="1">
      <c r="A90" s="132"/>
      <c r="B90" s="15"/>
      <c r="C90" s="15"/>
      <c r="D90" s="194"/>
    </row>
    <row r="91" spans="1:4" ht="15" hidden="1">
      <c r="A91" s="132"/>
      <c r="B91" s="15"/>
      <c r="C91" s="15"/>
      <c r="D91" s="194"/>
    </row>
    <row r="92" spans="1:4" ht="15" hidden="1">
      <c r="A92" s="132"/>
      <c r="B92" s="15"/>
      <c r="C92" s="15"/>
      <c r="D92" s="194"/>
    </row>
    <row r="93" spans="1:4" ht="15" hidden="1">
      <c r="A93" s="132"/>
      <c r="B93" s="15"/>
      <c r="C93" s="15"/>
      <c r="D93" s="194"/>
    </row>
    <row r="94" spans="1:4" ht="15" hidden="1">
      <c r="A94" s="132"/>
      <c r="B94" s="15"/>
      <c r="C94" s="15"/>
      <c r="D94" s="194"/>
    </row>
    <row r="95" spans="1:4" ht="15" hidden="1">
      <c r="A95" s="132"/>
      <c r="B95" s="15"/>
      <c r="C95" s="15"/>
      <c r="D95" s="194"/>
    </row>
    <row r="96" spans="1:4" ht="15" hidden="1">
      <c r="A96" s="132"/>
      <c r="B96" s="15"/>
      <c r="C96" s="15"/>
      <c r="D96" s="194"/>
    </row>
    <row r="97" spans="1:4" ht="15" hidden="1">
      <c r="A97" s="132"/>
      <c r="B97" s="15"/>
      <c r="C97" s="15"/>
      <c r="D97" s="194"/>
    </row>
    <row r="98" spans="1:4" ht="15" hidden="1">
      <c r="A98" s="132"/>
      <c r="B98" s="15"/>
      <c r="C98" s="15"/>
      <c r="D98" s="194"/>
    </row>
    <row r="99" spans="1:4" ht="15" hidden="1">
      <c r="A99" s="132"/>
      <c r="B99" s="15"/>
      <c r="C99" s="15"/>
      <c r="D99" s="194"/>
    </row>
    <row r="100" spans="1:4" ht="15" hidden="1">
      <c r="A100" s="132"/>
      <c r="B100" s="15"/>
      <c r="C100" s="15"/>
      <c r="D100" s="194"/>
    </row>
    <row r="101" spans="1:4" ht="15" hidden="1">
      <c r="A101" s="132"/>
      <c r="B101" s="15"/>
      <c r="C101" s="15"/>
      <c r="D101" s="194"/>
    </row>
    <row r="102" spans="1:4" ht="15" hidden="1">
      <c r="A102" s="132"/>
      <c r="B102" s="15"/>
      <c r="C102" s="15"/>
      <c r="D102" s="194"/>
    </row>
    <row r="103" spans="1:4" ht="15" hidden="1">
      <c r="A103" s="132"/>
      <c r="B103" s="15"/>
      <c r="C103" s="15"/>
      <c r="D103" s="194"/>
    </row>
    <row r="104" spans="1:4" ht="15" hidden="1">
      <c r="A104" s="132"/>
      <c r="B104" s="15"/>
      <c r="C104" s="15"/>
      <c r="D104" s="194"/>
    </row>
    <row r="105" spans="1:4" ht="15" hidden="1">
      <c r="A105" s="132"/>
      <c r="B105" s="15"/>
      <c r="C105" s="15"/>
      <c r="D105" s="194"/>
    </row>
    <row r="106" spans="1:4" ht="15" hidden="1">
      <c r="A106" s="132"/>
      <c r="B106" s="15"/>
      <c r="C106" s="15"/>
      <c r="D106" s="194"/>
    </row>
    <row r="107" spans="1:4" ht="15" hidden="1">
      <c r="A107" s="132"/>
      <c r="B107" s="15"/>
      <c r="C107" s="15"/>
      <c r="D107" s="194"/>
    </row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2.75" customHeight="1" hidden="1"/>
  </sheetData>
  <sheetProtection/>
  <printOptions/>
  <pageMargins left="0.7480314960629921" right="0.3937007874015748" top="0.984251968503937" bottom="0.984251968503937" header="0.5118110236220472" footer="0.5118110236220472"/>
  <pageSetup horizontalDpi="600" verticalDpi="600" orientation="portrait" scale="80" r:id="rId2"/>
  <headerFooter alignWithMargins="0">
    <oddHeader>&amp;L&amp;G&amp;C&amp;"Calibri,Regular"&amp;11ANRCETI&amp;R&amp;G</oddHeader>
    <oddFooter>&amp;L&amp;"Calibri,Regular"&amp;GFormular Statistic CE-3.V.1.0&amp;C&amp;"Calibri,Regular"Pag. &amp;P / &amp;N&amp;R&amp;"Calibri,Regular"4.Venit&amp;G</oddFooter>
  </headerFooter>
  <ignoredErrors>
    <ignoredError sqref="A18:A83 A5:A15 A16" twoDigitTextYea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ANRCETI</dc:creator>
  <cp:keywords/>
  <dc:description/>
  <cp:lastModifiedBy>User</cp:lastModifiedBy>
  <cp:lastPrinted>2012-01-30T08:06:44Z</cp:lastPrinted>
  <dcterms:created xsi:type="dcterms:W3CDTF">2008-01-04T08:43:26Z</dcterms:created>
  <dcterms:modified xsi:type="dcterms:W3CDTF">2012-12-17T14:38:34Z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